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Условия" sheetId="1" state="visible" r:id="rId3"/>
    <sheet name="Свод" sheetId="2" state="visible" r:id="rId4"/>
    <sheet name="Кронос" sheetId="3" state="visible" r:id="rId5"/>
    <sheet name="Алмалыбак" sheetId="4" state="visible" r:id="rId6"/>
    <sheet name="Тритон · план раздела" sheetId="5" state="visible" r:id="rId7"/>
    <sheet name="Тритон · лоты 2–3 га" sheetId="6" state="visible" r:id="rId8"/>
    <sheet name="Бесагаш" sheetId="7" state="visible" r:id="rId9"/>
    <sheet name="Клиентам · Кронос" sheetId="8" state="visible" r:id="rId10"/>
    <sheet name="Клиентам · Алмалыбак" sheetId="9" state="visible" r:id="rId11"/>
    <sheet name="Клиентам · Тритон" sheetId="10" state="visible" r:id="rId12"/>
    <sheet name="Клиентам · Бесагаш" sheetId="11" state="visible" r:id="rId13"/>
  </sheets>
  <definedNames>
    <definedName function="false" hidden="true" localSheetId="3" name="_xlnm._FilterDatabase" vbProcedure="false">Алмалыбак!$A$1:$M$157</definedName>
    <definedName function="false" hidden="true" localSheetId="6" name="_xlnm._FilterDatabase" vbProcedure="false">Бесагаш!$A$1:$M$7</definedName>
    <definedName function="false" hidden="true" localSheetId="2" name="_xlnm._FilterDatabase" vbProcedure="false">Кронос!$A$1:$M$44</definedName>
    <definedName function="false" hidden="true" localSheetId="5" name="_xlnm._FilterDatabase" vbProcedure="false">'Тритон · лоты 2–3 га'!$A$1:$M$6</definedName>
    <definedName function="false" hidden="true" localSheetId="4" name="_xlnm._FilterDatabase" vbProcedure="false">'Тритон · план раздела'!$A$1:$M$4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<sst xmlns="http://schemas.openxmlformats.org/spreadsheetml/2006/main" count="712" uniqueCount="250">
  <si>
    <t xml:space="preserve">Терра — условия ценообразования</t>
  </si>
  <si>
    <t xml:space="preserve">Синие ячейки — вводные (можно менять), чёрные — формулы. Источник: ТЗ PM от 02.09.2026 и решения PM 02.09 (18 мес, шкала по взносу).</t>
  </si>
  <si>
    <t xml:space="preserve">Параметр</t>
  </si>
  <si>
    <t xml:space="preserve">Значение</t>
  </si>
  <si>
    <t xml:space="preserve">Комментарий</t>
  </si>
  <si>
    <t xml:space="preserve">Кронос · передняя линия, ₸/сотка</t>
  </si>
  <si>
    <t xml:space="preserve">участок выходит на трассу</t>
  </si>
  <si>
    <t xml:space="preserve">Кронос · угловой, ₸/сотка</t>
  </si>
  <si>
    <t xml:space="preserve">трасса + перпендикулярная дорога</t>
  </si>
  <si>
    <t xml:space="preserve">Кронос · вторая линия, ₸/сотка</t>
  </si>
  <si>
    <t xml:space="preserve">выход только на проезд / дорогу / канал</t>
  </si>
  <si>
    <t xml:space="preserve">Алмалыбак · ЛПХ, ₸/сотка</t>
  </si>
  <si>
    <t xml:space="preserve">единая база</t>
  </si>
  <si>
    <t xml:space="preserve">Тритон · производственная база, ₸/сотка</t>
  </si>
  <si>
    <t xml:space="preserve">Бесагаш · ЛПХ, ₸/сотка</t>
  </si>
  <si>
    <t xml:space="preserve">решение PM 02.09: 2,0 млн за сотку ЛПХ, участки КХ (1,33 га) в придачу без доплаты</t>
  </si>
  <si>
    <t xml:space="preserve">Наценка к цене 100 %: взнос \ срок</t>
  </si>
  <si>
    <t xml:space="preserve">12 мес</t>
  </si>
  <si>
    <t xml:space="preserve">18 мес</t>
  </si>
  <si>
    <t xml:space="preserve">24 мес</t>
  </si>
  <si>
    <t xml:space="preserve">Взнос — доля от итоговой стоимости с наценкой; платёж = (итог − взнос) / месяцы. Взнос 20 %: 12 мес +15 %, 24 мес +35 % (ТЗ), 18 мес +25 %; при большем взносе — по пропорциям прежнего прайса Терры.</t>
  </si>
  <si>
    <t xml:space="preserve">Классификация линий Кроноса — по геометрии плана сегментации 01.09.2026 (вариант 2); угловые: № 25, 36, 37, 43.</t>
  </si>
  <si>
    <t xml:space="preserve">Массив</t>
  </si>
  <si>
    <t xml:space="preserve">Участков</t>
  </si>
  <si>
    <t xml:space="preserve">Площадь, га</t>
  </si>
  <si>
    <t xml:space="preserve">Наличные, ₸</t>
  </si>
  <si>
    <t xml:space="preserve">Итого 12 мес, ₸</t>
  </si>
  <si>
    <t xml:space="preserve">Итого 18 мес, ₸</t>
  </si>
  <si>
    <t xml:space="preserve">Итого 24 мес, ₸</t>
  </si>
  <si>
    <t xml:space="preserve">Примечание</t>
  </si>
  <si>
    <t xml:space="preserve">Кронос (43 участка)</t>
  </si>
  <si>
    <t xml:space="preserve">без 40 га КХ; 447 млн по 11 участкам у канала — условно</t>
  </si>
  <si>
    <t xml:space="preserve">Алмалыбак (156 участков)</t>
  </si>
  <si>
    <t xml:space="preserve">по плану вариант 3; в ТЗ — 144</t>
  </si>
  <si>
    <t xml:space="preserve">Тритон · план раздела (3 части)</t>
  </si>
  <si>
    <t xml:space="preserve">включая существующую площадку 4,59 га</t>
  </si>
  <si>
    <t xml:space="preserve">Бесагаш (4 ЛПХ + 2 КХ в придачу)</t>
  </si>
  <si>
    <t xml:space="preserve">ЛПХ 2,0 млн/сот; КХ без доплаты</t>
  </si>
  <si>
    <t xml:space="preserve">Итого (все массивы)</t>
  </si>
  <si>
    <t xml:space="preserve">Рассрочка в своде — при стандартном взносе 20 %; полная сетка по взносам — на листах «Клиентам · …».</t>
  </si>
  <si>
    <t xml:space="preserve">№</t>
  </si>
  <si>
    <t xml:space="preserve">Сотки</t>
  </si>
  <si>
    <t xml:space="preserve">Категория</t>
  </si>
  <si>
    <t xml:space="preserve">База, ₸/сот</t>
  </si>
  <si>
    <t xml:space="preserve">Платёж/мес (12), ₸</t>
  </si>
  <si>
    <t xml:space="preserve">Платёж/мес (18), ₸</t>
  </si>
  <si>
    <t xml:space="preserve">Платёж/мес (24), ₸</t>
  </si>
  <si>
    <t xml:space="preserve">Выходит на</t>
  </si>
  <si>
    <t xml:space="preserve">Вторая линия</t>
  </si>
  <si>
    <t xml:space="preserve">дорога вдоль северной границы, коридор канала</t>
  </si>
  <si>
    <t xml:space="preserve">внутренний проезд, дорога вдоль северной границы</t>
  </si>
  <si>
    <t xml:space="preserve">коридор канала · без дорожного фронта</t>
  </si>
  <si>
    <t xml:space="preserve">внутренний проезд</t>
  </si>
  <si>
    <t xml:space="preserve">поперечный проезд, внутренний проезд</t>
  </si>
  <si>
    <t xml:space="preserve">поперечный проезд, коридор канала</t>
  </si>
  <si>
    <t xml:space="preserve">Угловой</t>
  </si>
  <si>
    <t xml:space="preserve">трасса, внутренний проезд, дорога вдоль северной границы</t>
  </si>
  <si>
    <t xml:space="preserve">Передняя линия</t>
  </si>
  <si>
    <t xml:space="preserve">трасса, внутренний проезд</t>
  </si>
  <si>
    <t xml:space="preserve">поперечный проезд, трасса, внутренний проезд</t>
  </si>
  <si>
    <t xml:space="preserve">поперечный проезд, трасса</t>
  </si>
  <si>
    <t xml:space="preserve">трасса</t>
  </si>
  <si>
    <t xml:space="preserve">трасса, коридор канала</t>
  </si>
  <si>
    <t xml:space="preserve">трасса, дорога вдоль южной границы, коридор канала</t>
  </si>
  <si>
    <t xml:space="preserve">Итого</t>
  </si>
  <si>
    <t xml:space="preserve">Отдельно: цельный участок 40 га (КХ) — цена не задана</t>
  </si>
  <si>
    <t xml:space="preserve">Нумерация участков рабочая (по плану 01.09.2026, вариант 2): 1–24 западная и средняя колонки, 25–36 вдоль трассы, 37–43 южный квартал.</t>
  </si>
  <si>
    <t xml:space="preserve">ЛПХ</t>
  </si>
  <si>
    <t xml:space="preserve">ряд 1, место 1</t>
  </si>
  <si>
    <t xml:space="preserve">ряд 1, место 2</t>
  </si>
  <si>
    <t xml:space="preserve">ряд 1, место 3</t>
  </si>
  <si>
    <t xml:space="preserve">ряд 1, место 4</t>
  </si>
  <si>
    <t xml:space="preserve">ряд 1, место 5</t>
  </si>
  <si>
    <t xml:space="preserve">ряд 1, место 6</t>
  </si>
  <si>
    <t xml:space="preserve">ряд 1, место 7</t>
  </si>
  <si>
    <t xml:space="preserve">ряд 1, место 8</t>
  </si>
  <si>
    <t xml:space="preserve">ряд 1, место 9</t>
  </si>
  <si>
    <t xml:space="preserve">ряд 1, место 10</t>
  </si>
  <si>
    <t xml:space="preserve">ряд 1, место 11</t>
  </si>
  <si>
    <t xml:space="preserve">ряд 1, место 12</t>
  </si>
  <si>
    <t xml:space="preserve">ряд 2, место 1</t>
  </si>
  <si>
    <t xml:space="preserve">ряд 2, место 2</t>
  </si>
  <si>
    <t xml:space="preserve">ряд 2, место 3</t>
  </si>
  <si>
    <t xml:space="preserve">ряд 2, место 4</t>
  </si>
  <si>
    <t xml:space="preserve">ряд 2, место 5</t>
  </si>
  <si>
    <t xml:space="preserve">ряд 2, место 6</t>
  </si>
  <si>
    <t xml:space="preserve">ряд 2, место 7</t>
  </si>
  <si>
    <t xml:space="preserve">ряд 2, место 8</t>
  </si>
  <si>
    <t xml:space="preserve">ряд 2, место 9</t>
  </si>
  <si>
    <t xml:space="preserve">ряд 2, место 10</t>
  </si>
  <si>
    <t xml:space="preserve">ряд 2, место 11</t>
  </si>
  <si>
    <t xml:space="preserve">ряд 2, место 12</t>
  </si>
  <si>
    <t xml:space="preserve">ряд 3, место 1</t>
  </si>
  <si>
    <t xml:space="preserve">ряд 3, место 2</t>
  </si>
  <si>
    <t xml:space="preserve">ряд 3, место 3</t>
  </si>
  <si>
    <t xml:space="preserve">ряд 3, место 4</t>
  </si>
  <si>
    <t xml:space="preserve">ряд 3, место 5</t>
  </si>
  <si>
    <t xml:space="preserve">ряд 3, место 6</t>
  </si>
  <si>
    <t xml:space="preserve">ряд 3, место 7</t>
  </si>
  <si>
    <t xml:space="preserve">ряд 3, место 8</t>
  </si>
  <si>
    <t xml:space="preserve">ряд 3, место 9</t>
  </si>
  <si>
    <t xml:space="preserve">ряд 3, место 10</t>
  </si>
  <si>
    <t xml:space="preserve">ряд 3, место 11</t>
  </si>
  <si>
    <t xml:space="preserve">ряд 3, место 12</t>
  </si>
  <si>
    <t xml:space="preserve">ряд 4, место 1</t>
  </si>
  <si>
    <t xml:space="preserve">ряд 4, место 2</t>
  </si>
  <si>
    <t xml:space="preserve">ряд 4, место 3</t>
  </si>
  <si>
    <t xml:space="preserve">ряд 4, место 4</t>
  </si>
  <si>
    <t xml:space="preserve">ряд 4, место 5</t>
  </si>
  <si>
    <t xml:space="preserve">ряд 4, место 6</t>
  </si>
  <si>
    <t xml:space="preserve">ряд 4, место 7</t>
  </si>
  <si>
    <t xml:space="preserve">ряд 4, место 8</t>
  </si>
  <si>
    <t xml:space="preserve">ряд 4, место 9</t>
  </si>
  <si>
    <t xml:space="preserve">ряд 4, место 10</t>
  </si>
  <si>
    <t xml:space="preserve">ряд 4, место 11</t>
  </si>
  <si>
    <t xml:space="preserve">ряд 4, место 12</t>
  </si>
  <si>
    <t xml:space="preserve">ряд 5, место 1</t>
  </si>
  <si>
    <t xml:space="preserve">ряд 5, место 2</t>
  </si>
  <si>
    <t xml:space="preserve">ряд 5, место 3</t>
  </si>
  <si>
    <t xml:space="preserve">ряд 5, место 4</t>
  </si>
  <si>
    <t xml:space="preserve">ряд 5, место 5</t>
  </si>
  <si>
    <t xml:space="preserve">ряд 5, место 6</t>
  </si>
  <si>
    <t xml:space="preserve">ряд 5, место 7</t>
  </si>
  <si>
    <t xml:space="preserve">ряд 5, место 8</t>
  </si>
  <si>
    <t xml:space="preserve">ряд 5, место 9</t>
  </si>
  <si>
    <t xml:space="preserve">ряд 5, место 10</t>
  </si>
  <si>
    <t xml:space="preserve">ряд 5, место 11</t>
  </si>
  <si>
    <t xml:space="preserve">ряд 5, место 12</t>
  </si>
  <si>
    <t xml:space="preserve">ряд 6, место 1</t>
  </si>
  <si>
    <t xml:space="preserve">ряд 6, место 2</t>
  </si>
  <si>
    <t xml:space="preserve">ряд 6, место 3</t>
  </si>
  <si>
    <t xml:space="preserve">ряд 6, место 4</t>
  </si>
  <si>
    <t xml:space="preserve">ряд 6, место 5</t>
  </si>
  <si>
    <t xml:space="preserve">ряд 6, место 6</t>
  </si>
  <si>
    <t xml:space="preserve">ряд 6, место 7</t>
  </si>
  <si>
    <t xml:space="preserve">ряд 6, место 8</t>
  </si>
  <si>
    <t xml:space="preserve">ряд 6, место 9</t>
  </si>
  <si>
    <t xml:space="preserve">ряд 6, место 10</t>
  </si>
  <si>
    <t xml:space="preserve">ряд 6, место 11</t>
  </si>
  <si>
    <t xml:space="preserve">ряд 6, место 12</t>
  </si>
  <si>
    <t xml:space="preserve">ряд 7, место 1</t>
  </si>
  <si>
    <t xml:space="preserve">ряд 7, место 2</t>
  </si>
  <si>
    <t xml:space="preserve">ряд 7, место 3</t>
  </si>
  <si>
    <t xml:space="preserve">ряд 7, место 4</t>
  </si>
  <si>
    <t xml:space="preserve">ряд 7, место 5</t>
  </si>
  <si>
    <t xml:space="preserve">ряд 7, место 6</t>
  </si>
  <si>
    <t xml:space="preserve">ряд 7, место 7</t>
  </si>
  <si>
    <t xml:space="preserve">ряд 7, место 8</t>
  </si>
  <si>
    <t xml:space="preserve">ряд 7, место 9</t>
  </si>
  <si>
    <t xml:space="preserve">ряд 7, место 10</t>
  </si>
  <si>
    <t xml:space="preserve">ряд 7, место 11</t>
  </si>
  <si>
    <t xml:space="preserve">ряд 7, место 12</t>
  </si>
  <si>
    <t xml:space="preserve">ряд 8, место 1</t>
  </si>
  <si>
    <t xml:space="preserve">ряд 8, место 2</t>
  </si>
  <si>
    <t xml:space="preserve">ряд 8, место 3</t>
  </si>
  <si>
    <t xml:space="preserve">ряд 8, место 4</t>
  </si>
  <si>
    <t xml:space="preserve">ряд 8, место 5</t>
  </si>
  <si>
    <t xml:space="preserve">ряд 8, место 6</t>
  </si>
  <si>
    <t xml:space="preserve">ряд 8, место 7</t>
  </si>
  <si>
    <t xml:space="preserve">ряд 8, место 8</t>
  </si>
  <si>
    <t xml:space="preserve">ряд 8, место 9</t>
  </si>
  <si>
    <t xml:space="preserve">ряд 8, место 10</t>
  </si>
  <si>
    <t xml:space="preserve">ряд 8, место 11</t>
  </si>
  <si>
    <t xml:space="preserve">ряд 8, место 12</t>
  </si>
  <si>
    <t xml:space="preserve">ряд 9, место 1</t>
  </si>
  <si>
    <t xml:space="preserve">ряд 9, место 2</t>
  </si>
  <si>
    <t xml:space="preserve">ряд 9, место 3</t>
  </si>
  <si>
    <t xml:space="preserve">ряд 9, место 4</t>
  </si>
  <si>
    <t xml:space="preserve">ряд 9, место 5</t>
  </si>
  <si>
    <t xml:space="preserve">ряд 9, место 6</t>
  </si>
  <si>
    <t xml:space="preserve">ряд 9, место 7</t>
  </si>
  <si>
    <t xml:space="preserve">ряд 9, место 8</t>
  </si>
  <si>
    <t xml:space="preserve">ряд 9, место 9</t>
  </si>
  <si>
    <t xml:space="preserve">ряд 9, место 10</t>
  </si>
  <si>
    <t xml:space="preserve">ряд 9, место 11</t>
  </si>
  <si>
    <t xml:space="preserve">ряд 9, место 12</t>
  </si>
  <si>
    <t xml:space="preserve">ряд 10, место 1</t>
  </si>
  <si>
    <t xml:space="preserve">ряд 10, место 2</t>
  </si>
  <si>
    <t xml:space="preserve">ряд 10, место 3</t>
  </si>
  <si>
    <t xml:space="preserve">ряд 10, место 4</t>
  </si>
  <si>
    <t xml:space="preserve">ряд 10, место 5</t>
  </si>
  <si>
    <t xml:space="preserve">ряд 10, место 6</t>
  </si>
  <si>
    <t xml:space="preserve">ряд 10, место 7</t>
  </si>
  <si>
    <t xml:space="preserve">ряд 10, место 8</t>
  </si>
  <si>
    <t xml:space="preserve">ряд 10, место 9</t>
  </si>
  <si>
    <t xml:space="preserve">ряд 10, место 10</t>
  </si>
  <si>
    <t xml:space="preserve">ряд 10, место 11</t>
  </si>
  <si>
    <t xml:space="preserve">ряд 10, место 12</t>
  </si>
  <si>
    <t xml:space="preserve">ряд 11, место 1</t>
  </si>
  <si>
    <t xml:space="preserve">ряд 11, место 2</t>
  </si>
  <si>
    <t xml:space="preserve">ряд 11, место 3</t>
  </si>
  <si>
    <t xml:space="preserve">ряд 11, место 4</t>
  </si>
  <si>
    <t xml:space="preserve">ряд 11, место 5</t>
  </si>
  <si>
    <t xml:space="preserve">ряд 11, место 6</t>
  </si>
  <si>
    <t xml:space="preserve">ряд 11, место 7</t>
  </si>
  <si>
    <t xml:space="preserve">ряд 11, место 8</t>
  </si>
  <si>
    <t xml:space="preserve">ряд 11, место 9</t>
  </si>
  <si>
    <t xml:space="preserve">ряд 12, место 1</t>
  </si>
  <si>
    <t xml:space="preserve">ряд 12, место 2</t>
  </si>
  <si>
    <t xml:space="preserve">ряд 12, место 3</t>
  </si>
  <si>
    <t xml:space="preserve">ряд 12, место 4</t>
  </si>
  <si>
    <t xml:space="preserve">ряд 12, место 5</t>
  </si>
  <si>
    <t xml:space="preserve">ряд 12, место 6</t>
  </si>
  <si>
    <t xml:space="preserve">ряд 12, место 7</t>
  </si>
  <si>
    <t xml:space="preserve">ряд 12, место 8</t>
  </si>
  <si>
    <t xml:space="preserve">ряд 12, место 9</t>
  </si>
  <si>
    <t xml:space="preserve">ряд 13, место 1</t>
  </si>
  <si>
    <t xml:space="preserve">ряд 13, место 2</t>
  </si>
  <si>
    <t xml:space="preserve">ряд 13, место 3</t>
  </si>
  <si>
    <t xml:space="preserve">ряд 13, место 4</t>
  </si>
  <si>
    <t xml:space="preserve">ряд 13, место 5</t>
  </si>
  <si>
    <t xml:space="preserve">ряд 13, место 6</t>
  </si>
  <si>
    <t xml:space="preserve">ряд 13, место 7</t>
  </si>
  <si>
    <t xml:space="preserve">ряд 13, место 8</t>
  </si>
  <si>
    <t xml:space="preserve">ряд 13, место 9</t>
  </si>
  <si>
    <t xml:space="preserve">ряд 14, место 1</t>
  </si>
  <si>
    <t xml:space="preserve">ряд 14, место 2</t>
  </si>
  <si>
    <t xml:space="preserve">ряд 14, место 3</t>
  </si>
  <si>
    <t xml:space="preserve">ряд 14, место 4</t>
  </si>
  <si>
    <t xml:space="preserve">ряд 14, место 5</t>
  </si>
  <si>
    <t xml:space="preserve">ряд 14, место 6</t>
  </si>
  <si>
    <t xml:space="preserve">ряд 14, место 7</t>
  </si>
  <si>
    <t xml:space="preserve">ряд 14, место 8</t>
  </si>
  <si>
    <t xml:space="preserve">ряд 14, место 9</t>
  </si>
  <si>
    <t xml:space="preserve">произв. база</t>
  </si>
  <si>
    <t xml:space="preserve">Северная часть (схема раздела 03-051-200-2652)</t>
  </si>
  <si>
    <t xml:space="preserve">Средняя часть (схема раздела 03-051-200-2652)</t>
  </si>
  <si>
    <t xml:space="preserve">Существующая площадка (схема раздела 03-051-200-2652)</t>
  </si>
  <si>
    <t xml:space="preserve">вариант A: части пополам; лот 5 — существующая площадка</t>
  </si>
  <si>
    <t xml:space="preserve">кадастровый № 030510576575</t>
  </si>
  <si>
    <t xml:space="preserve">кадастровый № 030510576574</t>
  </si>
  <si>
    <t xml:space="preserve">кадастровый № 030510576577</t>
  </si>
  <si>
    <t xml:space="preserve">кадастровый № б/н на модели</t>
  </si>
  <si>
    <t xml:space="preserve">КХ · в придачу</t>
  </si>
  <si>
    <t xml:space="preserve">кадастровый № 030510576578 · без доплаты к ЛПХ</t>
  </si>
  <si>
    <t xml:space="preserve">кадастровый № 030510576580 · без доплаты к ЛПХ</t>
  </si>
  <si>
    <t xml:space="preserve">ЛПХ — 2,0 млн ₸/сот (Условия!B10); участки КХ передаются в придачу к ЛПХ без доплаты (база 0). Площади по кадастровой модели 26.02.2026.</t>
  </si>
  <si>
    <t xml:space="preserve">Соток</t>
  </si>
  <si>
    <t xml:space="preserve">Линия</t>
  </si>
  <si>
    <t xml:space="preserve">₸ / сотка</t>
  </si>
  <si>
    <t xml:space="preserve">При 100 % оплате</t>
  </si>
  <si>
    <t xml:space="preserve">Взнос 20 %</t>
  </si>
  <si>
    <t xml:space="preserve">12 мес / мес</t>
  </si>
  <si>
    <t xml:space="preserve">Итого 12 мес</t>
  </si>
  <si>
    <t xml:space="preserve">18 мес / мес</t>
  </si>
  <si>
    <t xml:space="preserve">Итого 18 мес</t>
  </si>
  <si>
    <t xml:space="preserve">24 мес / мес</t>
  </si>
  <si>
    <t xml:space="preserve">Итого 24 мес</t>
  </si>
  <si>
    <t xml:space="preserve">Взнос 30 %</t>
  </si>
  <si>
    <t xml:space="preserve">Взнос 50 %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</si>
</sst>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%"/>
    <numFmt numFmtId="167" formatCode="0.0%"/>
    <numFmt numFmtId="168" formatCode="0.00"/>
    <numFmt numFmtId="169" formatCode="0.00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F5D50"/>
        <bgColor rgb="FF666666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CC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2F5D5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666666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CC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F5D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4" min="2" style="0" width="14"/>
    <col collapsed="false" customWidth="true" hidden="false" outlineLevel="0" max="5" min="5" style="0" width="60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3" t="s">
        <v>3</v>
      </c>
      <c r="C4" s="3"/>
      <c r="D4" s="3"/>
      <c r="E4" s="3" t="s">
        <v>4</v>
      </c>
    </row>
    <row r="5" customFormat="false" ht="15" hidden="false" customHeight="false" outlineLevel="0" collapsed="false">
      <c r="A5" s="4" t="s">
        <v>5</v>
      </c>
      <c r="B5" s="5" t="n">
        <v>3000000</v>
      </c>
      <c r="E5" s="6" t="s">
        <v>6</v>
      </c>
    </row>
    <row r="6" customFormat="false" ht="15" hidden="false" customHeight="false" outlineLevel="0" collapsed="false">
      <c r="A6" s="4" t="s">
        <v>7</v>
      </c>
      <c r="B6" s="5" t="n">
        <v>3500000</v>
      </c>
      <c r="E6" s="6" t="s">
        <v>8</v>
      </c>
    </row>
    <row r="7" customFormat="false" ht="15" hidden="false" customHeight="false" outlineLevel="0" collapsed="false">
      <c r="A7" s="4" t="s">
        <v>9</v>
      </c>
      <c r="B7" s="5" t="n">
        <v>2500000</v>
      </c>
      <c r="E7" s="6" t="s">
        <v>10</v>
      </c>
    </row>
    <row r="8" customFormat="false" ht="15" hidden="false" customHeight="false" outlineLevel="0" collapsed="false">
      <c r="A8" s="4" t="s">
        <v>11</v>
      </c>
      <c r="B8" s="5" t="n">
        <v>1800000</v>
      </c>
      <c r="E8" s="6" t="s">
        <v>12</v>
      </c>
    </row>
    <row r="9" customFormat="false" ht="15" hidden="false" customHeight="false" outlineLevel="0" collapsed="false">
      <c r="A9" s="4" t="s">
        <v>13</v>
      </c>
      <c r="B9" s="5" t="n">
        <v>2000000</v>
      </c>
      <c r="E9" s="6" t="s">
        <v>12</v>
      </c>
    </row>
    <row r="10" customFormat="false" ht="15" hidden="false" customHeight="false" outlineLevel="0" collapsed="false">
      <c r="A10" s="4" t="s">
        <v>14</v>
      </c>
      <c r="B10" s="5" t="n">
        <v>2000000</v>
      </c>
      <c r="E10" s="6" t="s">
        <v>15</v>
      </c>
    </row>
    <row r="12" customFormat="false" ht="32.8" hidden="false" customHeight="false" outlineLevel="0" collapsed="false">
      <c r="A12" s="7" t="s">
        <v>16</v>
      </c>
      <c r="B12" s="8" t="s">
        <v>17</v>
      </c>
      <c r="C12" s="8" t="s">
        <v>18</v>
      </c>
      <c r="D12" s="8" t="s">
        <v>19</v>
      </c>
      <c r="E12" s="9" t="s">
        <v>20</v>
      </c>
    </row>
    <row r="13" customFormat="false" ht="15" hidden="false" customHeight="false" outlineLevel="0" collapsed="false">
      <c r="A13" s="10" t="n">
        <v>0.2</v>
      </c>
      <c r="B13" s="11" t="n">
        <v>0.15</v>
      </c>
      <c r="C13" s="11" t="n">
        <v>0.25</v>
      </c>
      <c r="D13" s="11" t="n">
        <v>0.35</v>
      </c>
    </row>
    <row r="14" customFormat="false" ht="15" hidden="false" customHeight="false" outlineLevel="0" collapsed="false">
      <c r="A14" s="10" t="n">
        <v>0.3</v>
      </c>
      <c r="B14" s="11" t="n">
        <v>0.13</v>
      </c>
      <c r="C14" s="11" t="n">
        <v>0.21</v>
      </c>
      <c r="D14" s="11" t="n">
        <v>0.29</v>
      </c>
    </row>
    <row r="15" customFormat="false" ht="15" hidden="false" customHeight="false" outlineLevel="0" collapsed="false">
      <c r="A15" s="10" t="n">
        <v>0.5</v>
      </c>
      <c r="B15" s="11" t="n">
        <v>0.075</v>
      </c>
      <c r="C15" s="11" t="n">
        <v>0.15</v>
      </c>
      <c r="D15" s="11" t="n">
        <v>0.225</v>
      </c>
    </row>
    <row r="17" customFormat="false" ht="15" hidden="false" customHeight="false" outlineLevel="0" collapsed="false">
      <c r="A17" s="2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7"/>
    <col collapsed="false" customWidth="true" hidden="false" outlineLevel="0" max="31" min="3" style="0" width="13"/>
  </cols>
  <sheetData>
    <row r="1" customFormat="false" ht="31.5" hidden="false" customHeight="true" outlineLevel="0" collapsed="false">
      <c r="A1" s="22" t="s">
        <v>40</v>
      </c>
      <c r="B1" s="22" t="s">
        <v>237</v>
      </c>
      <c r="C1" s="22" t="s">
        <v>239</v>
      </c>
      <c r="D1" s="22" t="s">
        <v>240</v>
      </c>
      <c r="E1" s="22" t="s">
        <v>241</v>
      </c>
      <c r="F1" s="22" t="s">
        <v>242</v>
      </c>
      <c r="G1" s="22" t="s">
        <v>243</v>
      </c>
      <c r="H1" s="22" t="s">
        <v>241</v>
      </c>
      <c r="I1" s="22" t="s">
        <v>244</v>
      </c>
      <c r="J1" s="22" t="s">
        <v>245</v>
      </c>
      <c r="K1" s="22" t="s">
        <v>241</v>
      </c>
      <c r="L1" s="22" t="s">
        <v>246</v>
      </c>
      <c r="M1" s="22" t="s">
        <v>247</v>
      </c>
      <c r="N1" s="22" t="s">
        <v>248</v>
      </c>
      <c r="O1" s="22" t="s">
        <v>242</v>
      </c>
      <c r="P1" s="22" t="s">
        <v>243</v>
      </c>
      <c r="Q1" s="22" t="s">
        <v>248</v>
      </c>
      <c r="R1" s="22" t="s">
        <v>244</v>
      </c>
      <c r="S1" s="22" t="s">
        <v>245</v>
      </c>
      <c r="T1" s="22" t="s">
        <v>248</v>
      </c>
      <c r="U1" s="22" t="s">
        <v>246</v>
      </c>
      <c r="V1" s="22" t="s">
        <v>247</v>
      </c>
      <c r="W1" s="22" t="s">
        <v>249</v>
      </c>
      <c r="X1" s="22" t="s">
        <v>242</v>
      </c>
      <c r="Y1" s="22" t="s">
        <v>243</v>
      </c>
      <c r="Z1" s="22" t="s">
        <v>249</v>
      </c>
      <c r="AA1" s="22" t="s">
        <v>244</v>
      </c>
      <c r="AB1" s="22" t="s">
        <v>245</v>
      </c>
      <c r="AC1" s="22" t="s">
        <v>249</v>
      </c>
      <c r="AD1" s="22" t="s">
        <v>246</v>
      </c>
      <c r="AE1" s="22" t="s">
        <v>247</v>
      </c>
    </row>
    <row r="2" customFormat="false" ht="15" hidden="false" customHeight="false" outlineLevel="0" collapsed="false">
      <c r="A2" s="23" t="n">
        <v>1</v>
      </c>
      <c r="B2" s="24" t="n">
        <v>494</v>
      </c>
      <c r="C2" s="25" t="n">
        <f aca="false">Условия!$B$9</f>
        <v>2000000</v>
      </c>
      <c r="D2" s="25" t="n">
        <f aca="false">B2*C2</f>
        <v>988000000</v>
      </c>
      <c r="E2" s="26" t="n">
        <f aca="false">(D2*(1+Условия!$B$13))*Условия!$A$13</f>
        <v>227240000</v>
      </c>
      <c r="F2" s="26" t="n">
        <f aca="false">((D2*(1+Условия!$B$13))-(D2*(1+Условия!$B$13))*Условия!$A$13)/12</f>
        <v>75746666.6666667</v>
      </c>
      <c r="G2" s="26" t="n">
        <f aca="false">D2*(1+Условия!$B$13)</f>
        <v>1136200000</v>
      </c>
      <c r="H2" s="26" t="n">
        <f aca="false">(D2*(1+Условия!$C$13))*Условия!$A$13</f>
        <v>247000000</v>
      </c>
      <c r="I2" s="26" t="n">
        <f aca="false">((D2*(1+Условия!$C$13))-(D2*(1+Условия!$C$13))*Условия!$A$13)/18</f>
        <v>54888888.8888889</v>
      </c>
      <c r="J2" s="26" t="n">
        <f aca="false">D2*(1+Условия!$C$13)</f>
        <v>1235000000</v>
      </c>
      <c r="K2" s="26" t="n">
        <f aca="false">(D2*(1+Условия!$D$13))*Условия!$A$13</f>
        <v>266760000</v>
      </c>
      <c r="L2" s="26" t="n">
        <f aca="false">((D2*(1+Условия!$D$13))-(D2*(1+Условия!$D$13))*Условия!$A$13)/24</f>
        <v>44460000</v>
      </c>
      <c r="M2" s="26" t="n">
        <f aca="false">D2*(1+Условия!$D$13)</f>
        <v>1333800000</v>
      </c>
      <c r="N2" s="26" t="n">
        <f aca="false">(D2*(1+Условия!$B$14))*Условия!$A$14</f>
        <v>334932000</v>
      </c>
      <c r="O2" s="26" t="n">
        <f aca="false">((D2*(1+Условия!$B$14))-(D2*(1+Условия!$B$14))*Условия!$A$14)/12</f>
        <v>65125666.6666667</v>
      </c>
      <c r="P2" s="26" t="n">
        <f aca="false">D2*(1+Условия!$B$14)</f>
        <v>1116440000</v>
      </c>
      <c r="Q2" s="26" t="n">
        <f aca="false">(D2*(1+Условия!$C$14))*Условия!$A$14</f>
        <v>358644000</v>
      </c>
      <c r="R2" s="26" t="n">
        <f aca="false">((D2*(1+Условия!$C$14))-(D2*(1+Условия!$C$14))*Условия!$A$14)/18</f>
        <v>46490888.8888889</v>
      </c>
      <c r="S2" s="26" t="n">
        <f aca="false">D2*(1+Условия!$C$14)</f>
        <v>1195480000</v>
      </c>
      <c r="T2" s="26" t="n">
        <f aca="false">(D2*(1+Условия!$D$14))*Условия!$A$14</f>
        <v>382356000</v>
      </c>
      <c r="U2" s="26" t="n">
        <f aca="false">((D2*(1+Условия!$D$14))-(D2*(1+Условия!$D$14))*Условия!$A$14)/24</f>
        <v>37173500</v>
      </c>
      <c r="V2" s="26" t="n">
        <f aca="false">D2*(1+Условия!$D$14)</f>
        <v>1274520000</v>
      </c>
      <c r="W2" s="26" t="n">
        <f aca="false">(D2*(1+Условия!$B$15))*Условия!$A$15</f>
        <v>531050000</v>
      </c>
      <c r="X2" s="26" t="n">
        <f aca="false">((D2*(1+Условия!$B$15))-(D2*(1+Условия!$B$15))*Условия!$A$15)/12</f>
        <v>44254166.6666667</v>
      </c>
      <c r="Y2" s="26" t="n">
        <f aca="false">D2*(1+Условия!$B$15)</f>
        <v>1062100000</v>
      </c>
      <c r="Z2" s="26" t="n">
        <f aca="false">(D2*(1+Условия!$C$15))*Условия!$A$15</f>
        <v>568100000</v>
      </c>
      <c r="AA2" s="26" t="n">
        <f aca="false">((D2*(1+Условия!$C$15))-(D2*(1+Условия!$C$15))*Условия!$A$15)/18</f>
        <v>31561111.1111111</v>
      </c>
      <c r="AB2" s="26" t="n">
        <f aca="false">D2*(1+Условия!$C$15)</f>
        <v>1136200000</v>
      </c>
      <c r="AC2" s="26" t="n">
        <f aca="false">(D2*(1+Условия!$D$15))*Условия!$A$15</f>
        <v>605150000</v>
      </c>
      <c r="AD2" s="26" t="n">
        <f aca="false">((D2*(1+Условия!$D$15))-(D2*(1+Условия!$D$15))*Условия!$A$15)/24</f>
        <v>25214583.3333333</v>
      </c>
      <c r="AE2" s="26" t="n">
        <f aca="false">D2*(1+Условия!$D$15)</f>
        <v>1210300000</v>
      </c>
    </row>
    <row r="3" customFormat="false" ht="15" hidden="false" customHeight="false" outlineLevel="0" collapsed="false">
      <c r="A3" s="23" t="n">
        <v>2</v>
      </c>
      <c r="B3" s="24" t="n">
        <v>538</v>
      </c>
      <c r="C3" s="25" t="n">
        <f aca="false">Условия!$B$9</f>
        <v>2000000</v>
      </c>
      <c r="D3" s="25" t="n">
        <f aca="false">B3*C3</f>
        <v>1076000000</v>
      </c>
      <c r="E3" s="26" t="n">
        <f aca="false">(D3*(1+Условия!$B$13))*Условия!$A$13</f>
        <v>247480000</v>
      </c>
      <c r="F3" s="26" t="n">
        <f aca="false">((D3*(1+Условия!$B$13))-(D3*(1+Условия!$B$13))*Условия!$A$13)/12</f>
        <v>82493333.3333333</v>
      </c>
      <c r="G3" s="26" t="n">
        <f aca="false">D3*(1+Условия!$B$13)</f>
        <v>1237400000</v>
      </c>
      <c r="H3" s="26" t="n">
        <f aca="false">(D3*(1+Условия!$C$13))*Условия!$A$13</f>
        <v>269000000</v>
      </c>
      <c r="I3" s="26" t="n">
        <f aca="false">((D3*(1+Условия!$C$13))-(D3*(1+Условия!$C$13))*Условия!$A$13)/18</f>
        <v>59777777.7777778</v>
      </c>
      <c r="J3" s="26" t="n">
        <f aca="false">D3*(1+Условия!$C$13)</f>
        <v>1345000000</v>
      </c>
      <c r="K3" s="26" t="n">
        <f aca="false">(D3*(1+Условия!$D$13))*Условия!$A$13</f>
        <v>290520000</v>
      </c>
      <c r="L3" s="26" t="n">
        <f aca="false">((D3*(1+Условия!$D$13))-(D3*(1+Условия!$D$13))*Условия!$A$13)/24</f>
        <v>48420000</v>
      </c>
      <c r="M3" s="26" t="n">
        <f aca="false">D3*(1+Условия!$D$13)</f>
        <v>1452600000</v>
      </c>
      <c r="N3" s="26" t="n">
        <f aca="false">(D3*(1+Условия!$B$14))*Условия!$A$14</f>
        <v>364764000</v>
      </c>
      <c r="O3" s="26" t="n">
        <f aca="false">((D3*(1+Условия!$B$14))-(D3*(1+Условия!$B$14))*Условия!$A$14)/12</f>
        <v>70926333.3333333</v>
      </c>
      <c r="P3" s="26" t="n">
        <f aca="false">D3*(1+Условия!$B$14)</f>
        <v>1215880000</v>
      </c>
      <c r="Q3" s="26" t="n">
        <f aca="false">(D3*(1+Условия!$C$14))*Условия!$A$14</f>
        <v>390588000</v>
      </c>
      <c r="R3" s="26" t="n">
        <f aca="false">((D3*(1+Условия!$C$14))-(D3*(1+Условия!$C$14))*Условия!$A$14)/18</f>
        <v>50631777.7777778</v>
      </c>
      <c r="S3" s="26" t="n">
        <f aca="false">D3*(1+Условия!$C$14)</f>
        <v>1301960000</v>
      </c>
      <c r="T3" s="26" t="n">
        <f aca="false">(D3*(1+Условия!$D$14))*Условия!$A$14</f>
        <v>416412000</v>
      </c>
      <c r="U3" s="26" t="n">
        <f aca="false">((D3*(1+Условия!$D$14))-(D3*(1+Условия!$D$14))*Условия!$A$14)/24</f>
        <v>40484500</v>
      </c>
      <c r="V3" s="26" t="n">
        <f aca="false">D3*(1+Условия!$D$14)</f>
        <v>1388040000</v>
      </c>
      <c r="W3" s="26" t="n">
        <f aca="false">(D3*(1+Условия!$B$15))*Условия!$A$15</f>
        <v>578350000</v>
      </c>
      <c r="X3" s="26" t="n">
        <f aca="false">((D3*(1+Условия!$B$15))-(D3*(1+Условия!$B$15))*Условия!$A$15)/12</f>
        <v>48195833.3333333</v>
      </c>
      <c r="Y3" s="26" t="n">
        <f aca="false">D3*(1+Условия!$B$15)</f>
        <v>1156700000</v>
      </c>
      <c r="Z3" s="26" t="n">
        <f aca="false">(D3*(1+Условия!$C$15))*Условия!$A$15</f>
        <v>618700000</v>
      </c>
      <c r="AA3" s="26" t="n">
        <f aca="false">((D3*(1+Условия!$C$15))-(D3*(1+Условия!$C$15))*Условия!$A$15)/18</f>
        <v>34372222.2222222</v>
      </c>
      <c r="AB3" s="26" t="n">
        <f aca="false">D3*(1+Условия!$C$15)</f>
        <v>1237400000</v>
      </c>
      <c r="AC3" s="26" t="n">
        <f aca="false">(D3*(1+Условия!$D$15))*Условия!$A$15</f>
        <v>659050000</v>
      </c>
      <c r="AD3" s="26" t="n">
        <f aca="false">((D3*(1+Условия!$D$15))-(D3*(1+Условия!$D$15))*Условия!$A$15)/24</f>
        <v>27460416.6666667</v>
      </c>
      <c r="AE3" s="26" t="n">
        <f aca="false">D3*(1+Условия!$D$15)</f>
        <v>1318100000</v>
      </c>
    </row>
    <row r="4" customFormat="false" ht="15" hidden="false" customHeight="false" outlineLevel="0" collapsed="false">
      <c r="A4" s="23" t="n">
        <v>3</v>
      </c>
      <c r="B4" s="24" t="n">
        <v>459</v>
      </c>
      <c r="C4" s="25" t="n">
        <f aca="false">Условия!$B$9</f>
        <v>2000000</v>
      </c>
      <c r="D4" s="25" t="n">
        <f aca="false">B4*C4</f>
        <v>918000000</v>
      </c>
      <c r="E4" s="26" t="n">
        <f aca="false">(D4*(1+Условия!$B$13))*Условия!$A$13</f>
        <v>211140000</v>
      </c>
      <c r="F4" s="26" t="n">
        <f aca="false">((D4*(1+Условия!$B$13))-(D4*(1+Условия!$B$13))*Условия!$A$13)/12</f>
        <v>70380000</v>
      </c>
      <c r="G4" s="26" t="n">
        <f aca="false">D4*(1+Условия!$B$13)</f>
        <v>1055700000</v>
      </c>
      <c r="H4" s="26" t="n">
        <f aca="false">(D4*(1+Условия!$C$13))*Условия!$A$13</f>
        <v>229500000</v>
      </c>
      <c r="I4" s="26" t="n">
        <f aca="false">((D4*(1+Условия!$C$13))-(D4*(1+Условия!$C$13))*Условия!$A$13)/18</f>
        <v>51000000</v>
      </c>
      <c r="J4" s="26" t="n">
        <f aca="false">D4*(1+Условия!$C$13)</f>
        <v>1147500000</v>
      </c>
      <c r="K4" s="26" t="n">
        <f aca="false">(D4*(1+Условия!$D$13))*Условия!$A$13</f>
        <v>247860000</v>
      </c>
      <c r="L4" s="26" t="n">
        <f aca="false">((D4*(1+Условия!$D$13))-(D4*(1+Условия!$D$13))*Условия!$A$13)/24</f>
        <v>41310000</v>
      </c>
      <c r="M4" s="26" t="n">
        <f aca="false">D4*(1+Условия!$D$13)</f>
        <v>1239300000</v>
      </c>
      <c r="N4" s="26" t="n">
        <f aca="false">(D4*(1+Условия!$B$14))*Условия!$A$14</f>
        <v>311202000</v>
      </c>
      <c r="O4" s="26" t="n">
        <f aca="false">((D4*(1+Условия!$B$14))-(D4*(1+Условия!$B$14))*Условия!$A$14)/12</f>
        <v>60511500</v>
      </c>
      <c r="P4" s="26" t="n">
        <f aca="false">D4*(1+Условия!$B$14)</f>
        <v>1037340000</v>
      </c>
      <c r="Q4" s="26" t="n">
        <f aca="false">(D4*(1+Условия!$C$14))*Условия!$A$14</f>
        <v>333234000</v>
      </c>
      <c r="R4" s="26" t="n">
        <f aca="false">((D4*(1+Условия!$C$14))-(D4*(1+Условия!$C$14))*Условия!$A$14)/18</f>
        <v>43197000</v>
      </c>
      <c r="S4" s="26" t="n">
        <f aca="false">D4*(1+Условия!$C$14)</f>
        <v>1110780000</v>
      </c>
      <c r="T4" s="26" t="n">
        <f aca="false">(D4*(1+Условия!$D$14))*Условия!$A$14</f>
        <v>355266000</v>
      </c>
      <c r="U4" s="26" t="n">
        <f aca="false">((D4*(1+Условия!$D$14))-(D4*(1+Условия!$D$14))*Условия!$A$14)/24</f>
        <v>34539750</v>
      </c>
      <c r="V4" s="26" t="n">
        <f aca="false">D4*(1+Условия!$D$14)</f>
        <v>1184220000</v>
      </c>
      <c r="W4" s="26" t="n">
        <f aca="false">(D4*(1+Условия!$B$15))*Условия!$A$15</f>
        <v>493425000</v>
      </c>
      <c r="X4" s="26" t="n">
        <f aca="false">((D4*(1+Условия!$B$15))-(D4*(1+Условия!$B$15))*Условия!$A$15)/12</f>
        <v>41118750</v>
      </c>
      <c r="Y4" s="26" t="n">
        <f aca="false">D4*(1+Условия!$B$15)</f>
        <v>986850000</v>
      </c>
      <c r="Z4" s="26" t="n">
        <f aca="false">(D4*(1+Условия!$C$15))*Условия!$A$15</f>
        <v>527850000</v>
      </c>
      <c r="AA4" s="26" t="n">
        <f aca="false">((D4*(1+Условия!$C$15))-(D4*(1+Условия!$C$15))*Условия!$A$15)/18</f>
        <v>29325000</v>
      </c>
      <c r="AB4" s="26" t="n">
        <f aca="false">D4*(1+Условия!$C$15)</f>
        <v>1055700000</v>
      </c>
      <c r="AC4" s="26" t="n">
        <f aca="false">(D4*(1+Условия!$D$15))*Условия!$A$15</f>
        <v>562275000</v>
      </c>
      <c r="AD4" s="26" t="n">
        <f aca="false">((D4*(1+Условия!$D$15))-(D4*(1+Условия!$D$15))*Условия!$A$15)/24</f>
        <v>23428125</v>
      </c>
      <c r="AE4" s="26" t="n">
        <f aca="false">D4*(1+Условия!$D$15)</f>
        <v>1124550000</v>
      </c>
    </row>
    <row r="5" customFormat="false" ht="15" hidden="false" customHeight="false" outlineLevel="0" collapsed="false">
      <c r="A5" s="27" t="s">
        <v>64</v>
      </c>
      <c r="B5" s="28" t="n">
        <f aca="false">SUM(B2:B4)</f>
        <v>1491</v>
      </c>
      <c r="D5" s="29" t="n">
        <f aca="false">SUM(D2:D4)</f>
        <v>2982000000</v>
      </c>
      <c r="E5" s="29" t="n">
        <f aca="false">SUM(E2:E4)</f>
        <v>685860000</v>
      </c>
      <c r="F5" s="29" t="n">
        <f aca="false">SUM(F2:F4)</f>
        <v>228620000</v>
      </c>
      <c r="G5" s="29" t="n">
        <f aca="false">SUM(G2:G4)</f>
        <v>3429300000</v>
      </c>
      <c r="H5" s="29" t="n">
        <f aca="false">SUM(H2:H4)</f>
        <v>745500000</v>
      </c>
      <c r="I5" s="29" t="n">
        <f aca="false">SUM(I2:I4)</f>
        <v>165666666.666667</v>
      </c>
      <c r="J5" s="29" t="n">
        <f aca="false">SUM(J2:J4)</f>
        <v>3727500000</v>
      </c>
      <c r="K5" s="29" t="n">
        <f aca="false">SUM(K2:K4)</f>
        <v>805140000</v>
      </c>
      <c r="L5" s="29" t="n">
        <f aca="false">SUM(L2:L4)</f>
        <v>134190000</v>
      </c>
      <c r="M5" s="29" t="n">
        <f aca="false">SUM(M2:M4)</f>
        <v>4025700000</v>
      </c>
      <c r="N5" s="29" t="n">
        <f aca="false">SUM(N2:N4)</f>
        <v>1010898000</v>
      </c>
      <c r="O5" s="29" t="n">
        <f aca="false">SUM(O2:O4)</f>
        <v>196563500</v>
      </c>
      <c r="P5" s="29" t="n">
        <f aca="false">SUM(P2:P4)</f>
        <v>3369660000</v>
      </c>
      <c r="Q5" s="29" t="n">
        <f aca="false">SUM(Q2:Q4)</f>
        <v>1082466000</v>
      </c>
      <c r="R5" s="29" t="n">
        <f aca="false">SUM(R2:R4)</f>
        <v>140319666.666667</v>
      </c>
      <c r="S5" s="29" t="n">
        <f aca="false">SUM(S2:S4)</f>
        <v>3608220000</v>
      </c>
      <c r="T5" s="29" t="n">
        <f aca="false">SUM(T2:T4)</f>
        <v>1154034000</v>
      </c>
      <c r="U5" s="29" t="n">
        <f aca="false">SUM(U2:U4)</f>
        <v>112197750</v>
      </c>
      <c r="V5" s="29" t="n">
        <f aca="false">SUM(V2:V4)</f>
        <v>3846780000</v>
      </c>
      <c r="W5" s="29" t="n">
        <f aca="false">SUM(W2:W4)</f>
        <v>1602825000</v>
      </c>
      <c r="X5" s="29" t="n">
        <f aca="false">SUM(X2:X4)</f>
        <v>133568750</v>
      </c>
      <c r="Y5" s="29" t="n">
        <f aca="false">SUM(Y2:Y4)</f>
        <v>3205650000</v>
      </c>
      <c r="Z5" s="29" t="n">
        <f aca="false">SUM(Z2:Z4)</f>
        <v>1714650000</v>
      </c>
      <c r="AA5" s="29" t="n">
        <f aca="false">SUM(AA2:AA4)</f>
        <v>95258333.3333333</v>
      </c>
      <c r="AB5" s="29" t="n">
        <f aca="false">SUM(AB2:AB4)</f>
        <v>3429300000</v>
      </c>
      <c r="AC5" s="29" t="n">
        <f aca="false">SUM(AC2:AC4)</f>
        <v>1826475000</v>
      </c>
      <c r="AD5" s="29" t="n">
        <f aca="false">SUM(AD2:AD4)</f>
        <v>76103125</v>
      </c>
      <c r="AE5" s="29" t="n">
        <f aca="false">SUM(AE2:AE4)</f>
        <v>3652950000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7"/>
    <col collapsed="false" customWidth="true" hidden="false" outlineLevel="0" max="31" min="3" style="0" width="13"/>
  </cols>
  <sheetData>
    <row r="1" customFormat="false" ht="31.5" hidden="false" customHeight="true" outlineLevel="0" collapsed="false">
      <c r="A1" s="22" t="s">
        <v>40</v>
      </c>
      <c r="B1" s="22" t="s">
        <v>237</v>
      </c>
      <c r="C1" s="22" t="s">
        <v>239</v>
      </c>
      <c r="D1" s="22" t="s">
        <v>240</v>
      </c>
      <c r="E1" s="22" t="s">
        <v>241</v>
      </c>
      <c r="F1" s="22" t="s">
        <v>242</v>
      </c>
      <c r="G1" s="22" t="s">
        <v>243</v>
      </c>
      <c r="H1" s="22" t="s">
        <v>241</v>
      </c>
      <c r="I1" s="22" t="s">
        <v>244</v>
      </c>
      <c r="J1" s="22" t="s">
        <v>245</v>
      </c>
      <c r="K1" s="22" t="s">
        <v>241</v>
      </c>
      <c r="L1" s="22" t="s">
        <v>246</v>
      </c>
      <c r="M1" s="22" t="s">
        <v>247</v>
      </c>
      <c r="N1" s="22" t="s">
        <v>248</v>
      </c>
      <c r="O1" s="22" t="s">
        <v>242</v>
      </c>
      <c r="P1" s="22" t="s">
        <v>243</v>
      </c>
      <c r="Q1" s="22" t="s">
        <v>248</v>
      </c>
      <c r="R1" s="22" t="s">
        <v>244</v>
      </c>
      <c r="S1" s="22" t="s">
        <v>245</v>
      </c>
      <c r="T1" s="22" t="s">
        <v>248</v>
      </c>
      <c r="U1" s="22" t="s">
        <v>246</v>
      </c>
      <c r="V1" s="22" t="s">
        <v>247</v>
      </c>
      <c r="W1" s="22" t="s">
        <v>249</v>
      </c>
      <c r="X1" s="22" t="s">
        <v>242</v>
      </c>
      <c r="Y1" s="22" t="s">
        <v>243</v>
      </c>
      <c r="Z1" s="22" t="s">
        <v>249</v>
      </c>
      <c r="AA1" s="22" t="s">
        <v>244</v>
      </c>
      <c r="AB1" s="22" t="s">
        <v>245</v>
      </c>
      <c r="AC1" s="22" t="s">
        <v>249</v>
      </c>
      <c r="AD1" s="22" t="s">
        <v>246</v>
      </c>
      <c r="AE1" s="22" t="s">
        <v>247</v>
      </c>
    </row>
    <row r="2" customFormat="false" ht="15" hidden="false" customHeight="false" outlineLevel="0" collapsed="false">
      <c r="A2" s="23" t="n">
        <v>1</v>
      </c>
      <c r="B2" s="24" t="n">
        <v>39.73</v>
      </c>
      <c r="C2" s="25" t="n">
        <f aca="false">Условия!$B$10</f>
        <v>2000000</v>
      </c>
      <c r="D2" s="25" t="n">
        <f aca="false">B2*C2</f>
        <v>79460000</v>
      </c>
      <c r="E2" s="26" t="n">
        <f aca="false">(D2*(1+Условия!$B$13))*Условия!$A$13</f>
        <v>18275800</v>
      </c>
      <c r="F2" s="26" t="n">
        <f aca="false">((D2*(1+Условия!$B$13))-(D2*(1+Условия!$B$13))*Условия!$A$13)/12</f>
        <v>6091933.33333333</v>
      </c>
      <c r="G2" s="26" t="n">
        <f aca="false">D2*(1+Условия!$B$13)</f>
        <v>91379000</v>
      </c>
      <c r="H2" s="26" t="n">
        <f aca="false">(D2*(1+Условия!$C$13))*Условия!$A$13</f>
        <v>19865000</v>
      </c>
      <c r="I2" s="26" t="n">
        <f aca="false">((D2*(1+Условия!$C$13))-(D2*(1+Условия!$C$13))*Условия!$A$13)/18</f>
        <v>4414444.44444444</v>
      </c>
      <c r="J2" s="26" t="n">
        <f aca="false">D2*(1+Условия!$C$13)</f>
        <v>99325000</v>
      </c>
      <c r="K2" s="26" t="n">
        <f aca="false">(D2*(1+Условия!$D$13))*Условия!$A$13</f>
        <v>21454200</v>
      </c>
      <c r="L2" s="26" t="n">
        <f aca="false">((D2*(1+Условия!$D$13))-(D2*(1+Условия!$D$13))*Условия!$A$13)/24</f>
        <v>3575700</v>
      </c>
      <c r="M2" s="26" t="n">
        <f aca="false">D2*(1+Условия!$D$13)</f>
        <v>107271000</v>
      </c>
      <c r="N2" s="26" t="n">
        <f aca="false">(D2*(1+Условия!$B$14))*Условия!$A$14</f>
        <v>26936940</v>
      </c>
      <c r="O2" s="26" t="n">
        <f aca="false">((D2*(1+Условия!$B$14))-(D2*(1+Условия!$B$14))*Условия!$A$14)/12</f>
        <v>5237738.33333333</v>
      </c>
      <c r="P2" s="26" t="n">
        <f aca="false">D2*(1+Условия!$B$14)</f>
        <v>89789800</v>
      </c>
      <c r="Q2" s="26" t="n">
        <f aca="false">(D2*(1+Условия!$C$14))*Условия!$A$14</f>
        <v>28843980</v>
      </c>
      <c r="R2" s="26" t="n">
        <f aca="false">((D2*(1+Условия!$C$14))-(D2*(1+Условия!$C$14))*Условия!$A$14)/18</f>
        <v>3739034.44444444</v>
      </c>
      <c r="S2" s="26" t="n">
        <f aca="false">D2*(1+Условия!$C$14)</f>
        <v>96146600</v>
      </c>
      <c r="T2" s="26" t="n">
        <f aca="false">(D2*(1+Условия!$D$14))*Условия!$A$14</f>
        <v>30751020</v>
      </c>
      <c r="U2" s="26" t="n">
        <f aca="false">((D2*(1+Условия!$D$14))-(D2*(1+Условия!$D$14))*Условия!$A$14)/24</f>
        <v>2989682.5</v>
      </c>
      <c r="V2" s="26" t="n">
        <f aca="false">D2*(1+Условия!$D$14)</f>
        <v>102503400</v>
      </c>
      <c r="W2" s="26" t="n">
        <f aca="false">(D2*(1+Условия!$B$15))*Условия!$A$15</f>
        <v>42709750</v>
      </c>
      <c r="X2" s="26" t="n">
        <f aca="false">((D2*(1+Условия!$B$15))-(D2*(1+Условия!$B$15))*Условия!$A$15)/12</f>
        <v>3559145.83333333</v>
      </c>
      <c r="Y2" s="26" t="n">
        <f aca="false">D2*(1+Условия!$B$15)</f>
        <v>85419500</v>
      </c>
      <c r="Z2" s="26" t="n">
        <f aca="false">(D2*(1+Условия!$C$15))*Условия!$A$15</f>
        <v>45689500</v>
      </c>
      <c r="AA2" s="26" t="n">
        <f aca="false">((D2*(1+Условия!$C$15))-(D2*(1+Условия!$C$15))*Условия!$A$15)/18</f>
        <v>2538305.55555556</v>
      </c>
      <c r="AB2" s="26" t="n">
        <f aca="false">D2*(1+Условия!$C$15)</f>
        <v>91379000</v>
      </c>
      <c r="AC2" s="26" t="n">
        <f aca="false">(D2*(1+Условия!$D$15))*Условия!$A$15</f>
        <v>48669250</v>
      </c>
      <c r="AD2" s="26" t="n">
        <f aca="false">((D2*(1+Условия!$D$15))-(D2*(1+Условия!$D$15))*Условия!$A$15)/24</f>
        <v>2027885.41666667</v>
      </c>
      <c r="AE2" s="26" t="n">
        <f aca="false">D2*(1+Условия!$D$15)</f>
        <v>97338500</v>
      </c>
    </row>
    <row r="3" customFormat="false" ht="15" hidden="false" customHeight="false" outlineLevel="0" collapsed="false">
      <c r="A3" s="23" t="n">
        <v>2</v>
      </c>
      <c r="B3" s="24" t="n">
        <v>72.66</v>
      </c>
      <c r="C3" s="25" t="n">
        <f aca="false">Условия!$B$10</f>
        <v>2000000</v>
      </c>
      <c r="D3" s="25" t="n">
        <f aca="false">B3*C3</f>
        <v>145320000</v>
      </c>
      <c r="E3" s="26" t="n">
        <f aca="false">(D3*(1+Условия!$B$13))*Условия!$A$13</f>
        <v>33423600</v>
      </c>
      <c r="F3" s="26" t="n">
        <f aca="false">((D3*(1+Условия!$B$13))-(D3*(1+Условия!$B$13))*Условия!$A$13)/12</f>
        <v>11141200</v>
      </c>
      <c r="G3" s="26" t="n">
        <f aca="false">D3*(1+Условия!$B$13)</f>
        <v>167118000</v>
      </c>
      <c r="H3" s="26" t="n">
        <f aca="false">(D3*(1+Условия!$C$13))*Условия!$A$13</f>
        <v>36330000</v>
      </c>
      <c r="I3" s="26" t="n">
        <f aca="false">((D3*(1+Условия!$C$13))-(D3*(1+Условия!$C$13))*Условия!$A$13)/18</f>
        <v>8073333.33333333</v>
      </c>
      <c r="J3" s="26" t="n">
        <f aca="false">D3*(1+Условия!$C$13)</f>
        <v>181650000</v>
      </c>
      <c r="K3" s="26" t="n">
        <f aca="false">(D3*(1+Условия!$D$13))*Условия!$A$13</f>
        <v>39236400</v>
      </c>
      <c r="L3" s="26" t="n">
        <f aca="false">((D3*(1+Условия!$D$13))-(D3*(1+Условия!$D$13))*Условия!$A$13)/24</f>
        <v>6539400</v>
      </c>
      <c r="M3" s="26" t="n">
        <f aca="false">D3*(1+Условия!$D$13)</f>
        <v>196182000</v>
      </c>
      <c r="N3" s="26" t="n">
        <f aca="false">(D3*(1+Условия!$B$14))*Условия!$A$14</f>
        <v>49263480</v>
      </c>
      <c r="O3" s="26" t="n">
        <f aca="false">((D3*(1+Условия!$B$14))-(D3*(1+Условия!$B$14))*Условия!$A$14)/12</f>
        <v>9579010</v>
      </c>
      <c r="P3" s="26" t="n">
        <f aca="false">D3*(1+Условия!$B$14)</f>
        <v>164211600</v>
      </c>
      <c r="Q3" s="26" t="n">
        <f aca="false">(D3*(1+Условия!$C$14))*Условия!$A$14</f>
        <v>52751160</v>
      </c>
      <c r="R3" s="26" t="n">
        <f aca="false">((D3*(1+Условия!$C$14))-(D3*(1+Условия!$C$14))*Условия!$A$14)/18</f>
        <v>6838113.33333333</v>
      </c>
      <c r="S3" s="26" t="n">
        <f aca="false">D3*(1+Условия!$C$14)</f>
        <v>175837200</v>
      </c>
      <c r="T3" s="26" t="n">
        <f aca="false">(D3*(1+Условия!$D$14))*Условия!$A$14</f>
        <v>56238840</v>
      </c>
      <c r="U3" s="26" t="n">
        <f aca="false">((D3*(1+Условия!$D$14))-(D3*(1+Условия!$D$14))*Условия!$A$14)/24</f>
        <v>5467665</v>
      </c>
      <c r="V3" s="26" t="n">
        <f aca="false">D3*(1+Условия!$D$14)</f>
        <v>187462800</v>
      </c>
      <c r="W3" s="26" t="n">
        <f aca="false">(D3*(1+Условия!$B$15))*Условия!$A$15</f>
        <v>78109500</v>
      </c>
      <c r="X3" s="26" t="n">
        <f aca="false">((D3*(1+Условия!$B$15))-(D3*(1+Условия!$B$15))*Условия!$A$15)/12</f>
        <v>6509125</v>
      </c>
      <c r="Y3" s="26" t="n">
        <f aca="false">D3*(1+Условия!$B$15)</f>
        <v>156219000</v>
      </c>
      <c r="Z3" s="26" t="n">
        <f aca="false">(D3*(1+Условия!$C$15))*Условия!$A$15</f>
        <v>83559000</v>
      </c>
      <c r="AA3" s="26" t="n">
        <f aca="false">((D3*(1+Условия!$C$15))-(D3*(1+Условия!$C$15))*Условия!$A$15)/18</f>
        <v>4642166.66666667</v>
      </c>
      <c r="AB3" s="26" t="n">
        <f aca="false">D3*(1+Условия!$C$15)</f>
        <v>167118000</v>
      </c>
      <c r="AC3" s="26" t="n">
        <f aca="false">(D3*(1+Условия!$D$15))*Условия!$A$15</f>
        <v>89008500</v>
      </c>
      <c r="AD3" s="26" t="n">
        <f aca="false">((D3*(1+Условия!$D$15))-(D3*(1+Условия!$D$15))*Условия!$A$15)/24</f>
        <v>3708687.5</v>
      </c>
      <c r="AE3" s="26" t="n">
        <f aca="false">D3*(1+Условия!$D$15)</f>
        <v>178017000</v>
      </c>
    </row>
    <row r="4" customFormat="false" ht="15" hidden="false" customHeight="false" outlineLevel="0" collapsed="false">
      <c r="A4" s="23" t="n">
        <v>3</v>
      </c>
      <c r="B4" s="24" t="n">
        <v>82.91</v>
      </c>
      <c r="C4" s="25" t="n">
        <f aca="false">Условия!$B$10</f>
        <v>2000000</v>
      </c>
      <c r="D4" s="25" t="n">
        <f aca="false">B4*C4</f>
        <v>165820000</v>
      </c>
      <c r="E4" s="26" t="n">
        <f aca="false">(D4*(1+Условия!$B$13))*Условия!$A$13</f>
        <v>38138600</v>
      </c>
      <c r="F4" s="26" t="n">
        <f aca="false">((D4*(1+Условия!$B$13))-(D4*(1+Условия!$B$13))*Условия!$A$13)/12</f>
        <v>12712866.6666667</v>
      </c>
      <c r="G4" s="26" t="n">
        <f aca="false">D4*(1+Условия!$B$13)</f>
        <v>190693000</v>
      </c>
      <c r="H4" s="26" t="n">
        <f aca="false">(D4*(1+Условия!$C$13))*Условия!$A$13</f>
        <v>41455000</v>
      </c>
      <c r="I4" s="26" t="n">
        <f aca="false">((D4*(1+Условия!$C$13))-(D4*(1+Условия!$C$13))*Условия!$A$13)/18</f>
        <v>9212222.22222222</v>
      </c>
      <c r="J4" s="26" t="n">
        <f aca="false">D4*(1+Условия!$C$13)</f>
        <v>207275000</v>
      </c>
      <c r="K4" s="26" t="n">
        <f aca="false">(D4*(1+Условия!$D$13))*Условия!$A$13</f>
        <v>44771400</v>
      </c>
      <c r="L4" s="26" t="n">
        <f aca="false">((D4*(1+Условия!$D$13))-(D4*(1+Условия!$D$13))*Условия!$A$13)/24</f>
        <v>7461900</v>
      </c>
      <c r="M4" s="26" t="n">
        <f aca="false">D4*(1+Условия!$D$13)</f>
        <v>223857000</v>
      </c>
      <c r="N4" s="26" t="n">
        <f aca="false">(D4*(1+Условия!$B$14))*Условия!$A$14</f>
        <v>56212980</v>
      </c>
      <c r="O4" s="26" t="n">
        <f aca="false">((D4*(1+Условия!$B$14))-(D4*(1+Условия!$B$14))*Условия!$A$14)/12</f>
        <v>10930301.6666667</v>
      </c>
      <c r="P4" s="26" t="n">
        <f aca="false">D4*(1+Условия!$B$14)</f>
        <v>187376600</v>
      </c>
      <c r="Q4" s="26" t="n">
        <f aca="false">(D4*(1+Условия!$C$14))*Условия!$A$14</f>
        <v>60192660</v>
      </c>
      <c r="R4" s="26" t="n">
        <f aca="false">((D4*(1+Условия!$C$14))-(D4*(1+Условия!$C$14))*Условия!$A$14)/18</f>
        <v>7802752.22222222</v>
      </c>
      <c r="S4" s="26" t="n">
        <f aca="false">D4*(1+Условия!$C$14)</f>
        <v>200642200</v>
      </c>
      <c r="T4" s="26" t="n">
        <f aca="false">(D4*(1+Условия!$D$14))*Условия!$A$14</f>
        <v>64172340</v>
      </c>
      <c r="U4" s="26" t="n">
        <f aca="false">((D4*(1+Условия!$D$14))-(D4*(1+Условия!$D$14))*Условия!$A$14)/24</f>
        <v>6238977.5</v>
      </c>
      <c r="V4" s="26" t="n">
        <f aca="false">D4*(1+Условия!$D$14)</f>
        <v>213907800</v>
      </c>
      <c r="W4" s="26" t="n">
        <f aca="false">(D4*(1+Условия!$B$15))*Условия!$A$15</f>
        <v>89128250</v>
      </c>
      <c r="X4" s="26" t="n">
        <f aca="false">((D4*(1+Условия!$B$15))-(D4*(1+Условия!$B$15))*Условия!$A$15)/12</f>
        <v>7427354.16666667</v>
      </c>
      <c r="Y4" s="26" t="n">
        <f aca="false">D4*(1+Условия!$B$15)</f>
        <v>178256500</v>
      </c>
      <c r="Z4" s="26" t="n">
        <f aca="false">(D4*(1+Условия!$C$15))*Условия!$A$15</f>
        <v>95346500</v>
      </c>
      <c r="AA4" s="26" t="n">
        <f aca="false">((D4*(1+Условия!$C$15))-(D4*(1+Условия!$C$15))*Условия!$A$15)/18</f>
        <v>5297027.77777778</v>
      </c>
      <c r="AB4" s="26" t="n">
        <f aca="false">D4*(1+Условия!$C$15)</f>
        <v>190693000</v>
      </c>
      <c r="AC4" s="26" t="n">
        <f aca="false">(D4*(1+Условия!$D$15))*Условия!$A$15</f>
        <v>101564750</v>
      </c>
      <c r="AD4" s="26" t="n">
        <f aca="false">((D4*(1+Условия!$D$15))-(D4*(1+Условия!$D$15))*Условия!$A$15)/24</f>
        <v>4231864.58333333</v>
      </c>
      <c r="AE4" s="26" t="n">
        <f aca="false">D4*(1+Условия!$D$15)</f>
        <v>203129500</v>
      </c>
    </row>
    <row r="5" customFormat="false" ht="15" hidden="false" customHeight="false" outlineLevel="0" collapsed="false">
      <c r="A5" s="23" t="n">
        <v>4</v>
      </c>
      <c r="B5" s="24" t="n">
        <v>4.7</v>
      </c>
      <c r="C5" s="25" t="n">
        <f aca="false">Условия!$B$10</f>
        <v>2000000</v>
      </c>
      <c r="D5" s="25" t="n">
        <f aca="false">B5*C5</f>
        <v>9400000</v>
      </c>
      <c r="E5" s="26" t="n">
        <f aca="false">(D5*(1+Условия!$B$13))*Условия!$A$13</f>
        <v>2162000</v>
      </c>
      <c r="F5" s="26" t="n">
        <f aca="false">((D5*(1+Условия!$B$13))-(D5*(1+Условия!$B$13))*Условия!$A$13)/12</f>
        <v>720666.666666667</v>
      </c>
      <c r="G5" s="26" t="n">
        <f aca="false">D5*(1+Условия!$B$13)</f>
        <v>10810000</v>
      </c>
      <c r="H5" s="26" t="n">
        <f aca="false">(D5*(1+Условия!$C$13))*Условия!$A$13</f>
        <v>2350000</v>
      </c>
      <c r="I5" s="26" t="n">
        <f aca="false">((D5*(1+Условия!$C$13))-(D5*(1+Условия!$C$13))*Условия!$A$13)/18</f>
        <v>522222.222222222</v>
      </c>
      <c r="J5" s="26" t="n">
        <f aca="false">D5*(1+Условия!$C$13)</f>
        <v>11750000</v>
      </c>
      <c r="K5" s="26" t="n">
        <f aca="false">(D5*(1+Условия!$D$13))*Условия!$A$13</f>
        <v>2538000</v>
      </c>
      <c r="L5" s="26" t="n">
        <f aca="false">((D5*(1+Условия!$D$13))-(D5*(1+Условия!$D$13))*Условия!$A$13)/24</f>
        <v>423000</v>
      </c>
      <c r="M5" s="26" t="n">
        <f aca="false">D5*(1+Условия!$D$13)</f>
        <v>12690000</v>
      </c>
      <c r="N5" s="26" t="n">
        <f aca="false">(D5*(1+Условия!$B$14))*Условия!$A$14</f>
        <v>3186600</v>
      </c>
      <c r="O5" s="26" t="n">
        <f aca="false">((D5*(1+Условия!$B$14))-(D5*(1+Условия!$B$14))*Условия!$A$14)/12</f>
        <v>619616.666666667</v>
      </c>
      <c r="P5" s="26" t="n">
        <f aca="false">D5*(1+Условия!$B$14)</f>
        <v>10622000</v>
      </c>
      <c r="Q5" s="26" t="n">
        <f aca="false">(D5*(1+Условия!$C$14))*Условия!$A$14</f>
        <v>3412200</v>
      </c>
      <c r="R5" s="26" t="n">
        <f aca="false">((D5*(1+Условия!$C$14))-(D5*(1+Условия!$C$14))*Условия!$A$14)/18</f>
        <v>442322.222222222</v>
      </c>
      <c r="S5" s="26" t="n">
        <f aca="false">D5*(1+Условия!$C$14)</f>
        <v>11374000</v>
      </c>
      <c r="T5" s="26" t="n">
        <f aca="false">(D5*(1+Условия!$D$14))*Условия!$A$14</f>
        <v>3637800</v>
      </c>
      <c r="U5" s="26" t="n">
        <f aca="false">((D5*(1+Условия!$D$14))-(D5*(1+Условия!$D$14))*Условия!$A$14)/24</f>
        <v>353675</v>
      </c>
      <c r="V5" s="26" t="n">
        <f aca="false">D5*(1+Условия!$D$14)</f>
        <v>12126000</v>
      </c>
      <c r="W5" s="26" t="n">
        <f aca="false">(D5*(1+Условия!$B$15))*Условия!$A$15</f>
        <v>5052500</v>
      </c>
      <c r="X5" s="26" t="n">
        <f aca="false">((D5*(1+Условия!$B$15))-(D5*(1+Условия!$B$15))*Условия!$A$15)/12</f>
        <v>421041.666666667</v>
      </c>
      <c r="Y5" s="26" t="n">
        <f aca="false">D5*(1+Условия!$B$15)</f>
        <v>10105000</v>
      </c>
      <c r="Z5" s="26" t="n">
        <f aca="false">(D5*(1+Условия!$C$15))*Условия!$A$15</f>
        <v>5405000</v>
      </c>
      <c r="AA5" s="26" t="n">
        <f aca="false">((D5*(1+Условия!$C$15))-(D5*(1+Условия!$C$15))*Условия!$A$15)/18</f>
        <v>300277.777777778</v>
      </c>
      <c r="AB5" s="26" t="n">
        <f aca="false">D5*(1+Условия!$C$15)</f>
        <v>10810000</v>
      </c>
      <c r="AC5" s="26" t="n">
        <f aca="false">(D5*(1+Условия!$D$15))*Условия!$A$15</f>
        <v>5757500</v>
      </c>
      <c r="AD5" s="26" t="n">
        <f aca="false">((D5*(1+Условия!$D$15))-(D5*(1+Условия!$D$15))*Условия!$A$15)/24</f>
        <v>239895.833333333</v>
      </c>
      <c r="AE5" s="26" t="n">
        <f aca="false">D5*(1+Условия!$D$15)</f>
        <v>11515000</v>
      </c>
    </row>
    <row r="6" customFormat="false" ht="15" hidden="false" customHeight="false" outlineLevel="0" collapsed="false">
      <c r="A6" s="27" t="s">
        <v>64</v>
      </c>
      <c r="B6" s="28" t="n">
        <f aca="false">SUM(B2:B5)</f>
        <v>200</v>
      </c>
      <c r="D6" s="29" t="n">
        <f aca="false">SUM(D2:D5)</f>
        <v>400000000</v>
      </c>
      <c r="E6" s="29" t="n">
        <f aca="false">SUM(E2:E5)</f>
        <v>92000000</v>
      </c>
      <c r="F6" s="29" t="n">
        <f aca="false">SUM(F2:F5)</f>
        <v>30666666.6666667</v>
      </c>
      <c r="G6" s="29" t="n">
        <f aca="false">SUM(G2:G5)</f>
        <v>460000000</v>
      </c>
      <c r="H6" s="29" t="n">
        <f aca="false">SUM(H2:H5)</f>
        <v>100000000</v>
      </c>
      <c r="I6" s="29" t="n">
        <f aca="false">SUM(I2:I5)</f>
        <v>22222222.2222222</v>
      </c>
      <c r="J6" s="29" t="n">
        <f aca="false">SUM(J2:J5)</f>
        <v>500000000</v>
      </c>
      <c r="K6" s="29" t="n">
        <f aca="false">SUM(K2:K5)</f>
        <v>108000000</v>
      </c>
      <c r="L6" s="29" t="n">
        <f aca="false">SUM(L2:L5)</f>
        <v>18000000</v>
      </c>
      <c r="M6" s="29" t="n">
        <f aca="false">SUM(M2:M5)</f>
        <v>540000000</v>
      </c>
      <c r="N6" s="29" t="n">
        <f aca="false">SUM(N2:N5)</f>
        <v>135600000</v>
      </c>
      <c r="O6" s="29" t="n">
        <f aca="false">SUM(O2:O5)</f>
        <v>26366666.6666667</v>
      </c>
      <c r="P6" s="29" t="n">
        <f aca="false">SUM(P2:P5)</f>
        <v>452000000</v>
      </c>
      <c r="Q6" s="29" t="n">
        <f aca="false">SUM(Q2:Q5)</f>
        <v>145200000</v>
      </c>
      <c r="R6" s="29" t="n">
        <f aca="false">SUM(R2:R5)</f>
        <v>18822222.2222222</v>
      </c>
      <c r="S6" s="29" t="n">
        <f aca="false">SUM(S2:S5)</f>
        <v>484000000</v>
      </c>
      <c r="T6" s="29" t="n">
        <f aca="false">SUM(T2:T5)</f>
        <v>154800000</v>
      </c>
      <c r="U6" s="29" t="n">
        <f aca="false">SUM(U2:U5)</f>
        <v>15050000</v>
      </c>
      <c r="V6" s="29" t="n">
        <f aca="false">SUM(V2:V5)</f>
        <v>516000000</v>
      </c>
      <c r="W6" s="29" t="n">
        <f aca="false">SUM(W2:W5)</f>
        <v>215000000</v>
      </c>
      <c r="X6" s="29" t="n">
        <f aca="false">SUM(X2:X5)</f>
        <v>17916666.6666667</v>
      </c>
      <c r="Y6" s="29" t="n">
        <f aca="false">SUM(Y2:Y5)</f>
        <v>430000000</v>
      </c>
      <c r="Z6" s="29" t="n">
        <f aca="false">SUM(Z2:Z5)</f>
        <v>230000000</v>
      </c>
      <c r="AA6" s="29" t="n">
        <f aca="false">SUM(AA2:AA5)</f>
        <v>12777777.7777778</v>
      </c>
      <c r="AB6" s="29" t="n">
        <f aca="false">SUM(AB2:AB5)</f>
        <v>460000000</v>
      </c>
      <c r="AC6" s="29" t="n">
        <f aca="false">SUM(AC2:AC5)</f>
        <v>245000000</v>
      </c>
      <c r="AD6" s="29" t="n">
        <f aca="false">SUM(AD2:AD5)</f>
        <v>10208333.3333333</v>
      </c>
      <c r="AE6" s="29" t="n">
        <f aca="false">SUM(AE2:AE5)</f>
        <v>490000000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0"/>
    <col collapsed="false" customWidth="true" hidden="false" outlineLevel="0" max="3" min="3" style="0" width="12"/>
    <col collapsed="false" customWidth="true" hidden="false" outlineLevel="0" max="7" min="4" style="0" width="18"/>
    <col collapsed="false" customWidth="true" hidden="false" outlineLevel="0" max="8" min="8" style="0" width="50"/>
  </cols>
  <sheetData>
    <row r="1" customFormat="false" ht="30" hidden="false" customHeight="true" outlineLevel="0" collapsed="false">
      <c r="A1" s="3" t="s">
        <v>22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</row>
    <row r="2" customFormat="false" ht="15" hidden="false" customHeight="false" outlineLevel="0" collapsed="false">
      <c r="A2" s="4" t="s">
        <v>30</v>
      </c>
      <c r="B2" s="12" t="n">
        <f aca="false">COUNT(Кронос!A2:A44)</f>
        <v>43</v>
      </c>
      <c r="C2" s="13" t="n">
        <f aca="false">Кронос!B45</f>
        <v>11.3086</v>
      </c>
      <c r="D2" s="12" t="n">
        <f aca="false">Кронос!F45</f>
        <v>3293710000</v>
      </c>
      <c r="E2" s="12" t="n">
        <f aca="false">Кронос!G45</f>
        <v>3787766500</v>
      </c>
      <c r="F2" s="12" t="n">
        <f aca="false">Кронос!I45</f>
        <v>4117137500</v>
      </c>
      <c r="G2" s="12" t="n">
        <f aca="false">Кронос!K45</f>
        <v>4446508500</v>
      </c>
      <c r="H2" s="6" t="s">
        <v>31</v>
      </c>
    </row>
    <row r="3" customFormat="false" ht="15" hidden="false" customHeight="false" outlineLevel="0" collapsed="false">
      <c r="A3" s="4" t="s">
        <v>32</v>
      </c>
      <c r="B3" s="12" t="n">
        <f aca="false">COUNT(Алмалыбак!A2:A157)</f>
        <v>156</v>
      </c>
      <c r="C3" s="13" t="n">
        <f aca="false">Алмалыбак!B158</f>
        <v>7.7784</v>
      </c>
      <c r="D3" s="12" t="n">
        <f aca="false">Алмалыбак!F158</f>
        <v>1400112000</v>
      </c>
      <c r="E3" s="12" t="n">
        <f aca="false">Алмалыбак!G158</f>
        <v>1610128800</v>
      </c>
      <c r="F3" s="12" t="n">
        <f aca="false">Алмалыбак!I158</f>
        <v>1750140000</v>
      </c>
      <c r="G3" s="12" t="n">
        <f aca="false">Алмалыбак!K158</f>
        <v>1890151200</v>
      </c>
      <c r="H3" s="6" t="s">
        <v>33</v>
      </c>
    </row>
    <row r="4" customFormat="false" ht="15" hidden="false" customHeight="false" outlineLevel="0" collapsed="false">
      <c r="A4" s="4" t="s">
        <v>34</v>
      </c>
      <c r="B4" s="12" t="n">
        <f aca="false">COUNT('Тритон · план раздела'!A2:A4)</f>
        <v>3</v>
      </c>
      <c r="C4" s="13" t="n">
        <f aca="false">'Тритон · план раздела'!B5</f>
        <v>14.91</v>
      </c>
      <c r="D4" s="12" t="n">
        <f aca="false">'Тритон · план раздела'!F5</f>
        <v>2982000000</v>
      </c>
      <c r="E4" s="12" t="n">
        <f aca="false">'Тритон · план раздела'!G5</f>
        <v>3429300000</v>
      </c>
      <c r="F4" s="12" t="n">
        <f aca="false">'Тритон · план раздела'!I5</f>
        <v>3727500000</v>
      </c>
      <c r="G4" s="12" t="n">
        <f aca="false">'Тритон · план раздела'!K5</f>
        <v>4025700000</v>
      </c>
      <c r="H4" s="6" t="s">
        <v>35</v>
      </c>
    </row>
    <row r="5" customFormat="false" ht="15" hidden="false" customHeight="false" outlineLevel="0" collapsed="false">
      <c r="A5" s="4" t="s">
        <v>36</v>
      </c>
      <c r="B5" s="12" t="n">
        <f aca="false">COUNT(Бесагаш!A2:A7)</f>
        <v>6</v>
      </c>
      <c r="C5" s="13" t="n">
        <f aca="false">Бесагаш!B8</f>
        <v>3.3256</v>
      </c>
      <c r="D5" s="12" t="n">
        <f aca="false">Бесагаш!F8</f>
        <v>400000000</v>
      </c>
      <c r="E5" s="12" t="n">
        <f aca="false">Бесагаш!G8</f>
        <v>460000000</v>
      </c>
      <c r="F5" s="12" t="n">
        <f aca="false">Бесагаш!I8</f>
        <v>500000000</v>
      </c>
      <c r="G5" s="12" t="n">
        <f aca="false">Бесагаш!K8</f>
        <v>540000000</v>
      </c>
      <c r="H5" s="6" t="s">
        <v>37</v>
      </c>
    </row>
    <row r="6" customFormat="false" ht="15" hidden="false" customHeight="false" outlineLevel="0" collapsed="false">
      <c r="A6" s="7" t="s">
        <v>38</v>
      </c>
      <c r="C6" s="14" t="n">
        <f aca="false">SUM(C2:C5)</f>
        <v>37.3226</v>
      </c>
      <c r="D6" s="15" t="n">
        <f aca="false">SUM(D2:D5)</f>
        <v>8075822000</v>
      </c>
      <c r="E6" s="15" t="n">
        <f aca="false">SUM(E2:E5)</f>
        <v>9287195300</v>
      </c>
      <c r="F6" s="15" t="n">
        <f aca="false">SUM(F2:F5)</f>
        <v>10094777500</v>
      </c>
      <c r="G6" s="15" t="n">
        <f aca="false">SUM(G2:G5)</f>
        <v>10902359700</v>
      </c>
    </row>
    <row r="8" customFormat="false" ht="15" hidden="false" customHeight="false" outlineLevel="0" collapsed="false">
      <c r="A8" s="2" t="s">
        <v>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6" min="6" style="0" width="16"/>
    <col collapsed="false" customWidth="true" hidden="false" outlineLevel="0" max="7" min="7" style="0" width="17"/>
    <col collapsed="false" customWidth="true" hidden="false" outlineLevel="0" max="8" min="8" style="0" width="15"/>
    <col collapsed="false" customWidth="true" hidden="false" outlineLevel="0" max="9" min="9" style="0" width="17"/>
    <col collapsed="false" customWidth="true" hidden="false" outlineLevel="0" max="10" min="10" style="0" width="15"/>
    <col collapsed="false" customWidth="true" hidden="false" outlineLevel="0" max="11" min="11" style="0" width="17"/>
    <col collapsed="false" customWidth="true" hidden="false" outlineLevel="0" max="12" min="12" style="0" width="15"/>
    <col collapsed="false" customWidth="true" hidden="false" outlineLevel="0" max="13" min="13" style="0" width="34"/>
  </cols>
  <sheetData>
    <row r="1" customFormat="false" ht="30" hidden="false" customHeight="true" outlineLevel="0" collapsed="false">
      <c r="A1" s="3" t="s">
        <v>40</v>
      </c>
      <c r="B1" s="3" t="s">
        <v>24</v>
      </c>
      <c r="C1" s="3" t="s">
        <v>41</v>
      </c>
      <c r="D1" s="3" t="s">
        <v>42</v>
      </c>
      <c r="E1" s="3" t="s">
        <v>43</v>
      </c>
      <c r="F1" s="3" t="s">
        <v>25</v>
      </c>
      <c r="G1" s="3" t="s">
        <v>26</v>
      </c>
      <c r="H1" s="3" t="s">
        <v>44</v>
      </c>
      <c r="I1" s="3" t="s">
        <v>27</v>
      </c>
      <c r="J1" s="3" t="s">
        <v>45</v>
      </c>
      <c r="K1" s="3" t="s">
        <v>28</v>
      </c>
      <c r="L1" s="3" t="s">
        <v>46</v>
      </c>
      <c r="M1" s="3" t="s">
        <v>47</v>
      </c>
    </row>
    <row r="2" customFormat="false" ht="15" hidden="false" customHeight="false" outlineLevel="0" collapsed="false">
      <c r="A2" s="16" t="n">
        <v>1</v>
      </c>
      <c r="B2" s="17" t="n">
        <v>0.1005</v>
      </c>
      <c r="C2" s="18" t="n">
        <f aca="false">B2*100</f>
        <v>10.05</v>
      </c>
      <c r="D2" s="16" t="s">
        <v>48</v>
      </c>
      <c r="E2" s="19" t="n">
        <f aca="false">Условия!$B$7</f>
        <v>2500000</v>
      </c>
      <c r="F2" s="19" t="n">
        <f aca="false">C2*E2</f>
        <v>25125000</v>
      </c>
      <c r="G2" s="19" t="n">
        <f aca="false">F2*(1+Условия!$B$13)</f>
        <v>28893750</v>
      </c>
      <c r="H2" s="19" t="n">
        <f aca="false">((F2*(1+Условия!$B$13))-(F2*(1+Условия!$B$13))*Условия!$A$13)/12</f>
        <v>1926250</v>
      </c>
      <c r="I2" s="19" t="n">
        <f aca="false">F2*(1+Условия!$C$13)</f>
        <v>31406250</v>
      </c>
      <c r="J2" s="19" t="n">
        <f aca="false">((F2*(1+Условия!$C$13))-(F2*(1+Условия!$C$13))*Условия!$A$13)/18</f>
        <v>1395833.33333333</v>
      </c>
      <c r="K2" s="19" t="n">
        <f aca="false">F2*(1+Условия!$D$13)</f>
        <v>33918750</v>
      </c>
      <c r="L2" s="19" t="n">
        <f aca="false">((F2*(1+Условия!$D$13))-(F2*(1+Условия!$D$13))*Условия!$A$13)/24</f>
        <v>1130625</v>
      </c>
      <c r="M2" s="20" t="s">
        <v>49</v>
      </c>
    </row>
    <row r="3" customFormat="false" ht="15" hidden="false" customHeight="false" outlineLevel="0" collapsed="false">
      <c r="A3" s="16" t="n">
        <v>2</v>
      </c>
      <c r="B3" s="17" t="n">
        <v>0.1004</v>
      </c>
      <c r="C3" s="18" t="n">
        <f aca="false">B3*100</f>
        <v>10.04</v>
      </c>
      <c r="D3" s="16" t="s">
        <v>48</v>
      </c>
      <c r="E3" s="19" t="n">
        <f aca="false">Условия!$B$7</f>
        <v>2500000</v>
      </c>
      <c r="F3" s="19" t="n">
        <f aca="false">C3*E3</f>
        <v>25100000</v>
      </c>
      <c r="G3" s="19" t="n">
        <f aca="false">F3*(1+Условия!$B$13)</f>
        <v>28865000</v>
      </c>
      <c r="H3" s="19" t="n">
        <f aca="false">((F3*(1+Условия!$B$13))-(F3*(1+Условия!$B$13))*Условия!$A$13)/12</f>
        <v>1924333.33333333</v>
      </c>
      <c r="I3" s="19" t="n">
        <f aca="false">F3*(1+Условия!$C$13)</f>
        <v>31375000</v>
      </c>
      <c r="J3" s="19" t="n">
        <f aca="false">((F3*(1+Условия!$C$13))-(F3*(1+Условия!$C$13))*Условия!$A$13)/18</f>
        <v>1394444.44444444</v>
      </c>
      <c r="K3" s="19" t="n">
        <f aca="false">F3*(1+Условия!$D$13)</f>
        <v>33885000</v>
      </c>
      <c r="L3" s="19" t="n">
        <f aca="false">((F3*(1+Условия!$D$13))-(F3*(1+Условия!$D$13))*Условия!$A$13)/24</f>
        <v>1129500</v>
      </c>
      <c r="M3" s="20" t="s">
        <v>50</v>
      </c>
    </row>
    <row r="4" customFormat="false" ht="15" hidden="false" customHeight="false" outlineLevel="0" collapsed="false">
      <c r="A4" s="16" t="n">
        <v>3</v>
      </c>
      <c r="B4" s="17" t="n">
        <v>0.1016</v>
      </c>
      <c r="C4" s="18" t="n">
        <f aca="false">B4*100</f>
        <v>10.16</v>
      </c>
      <c r="D4" s="16" t="s">
        <v>48</v>
      </c>
      <c r="E4" s="19" t="n">
        <f aca="false">Условия!$B$7</f>
        <v>2500000</v>
      </c>
      <c r="F4" s="19" t="n">
        <f aca="false">C4*E4</f>
        <v>25400000</v>
      </c>
      <c r="G4" s="19" t="n">
        <f aca="false">F4*(1+Условия!$B$13)</f>
        <v>29210000</v>
      </c>
      <c r="H4" s="19" t="n">
        <f aca="false">((F4*(1+Условия!$B$13))-(F4*(1+Условия!$B$13))*Условия!$A$13)/12</f>
        <v>1947333.33333333</v>
      </c>
      <c r="I4" s="19" t="n">
        <f aca="false">F4*(1+Условия!$C$13)</f>
        <v>31750000</v>
      </c>
      <c r="J4" s="19" t="n">
        <f aca="false">((F4*(1+Условия!$C$13))-(F4*(1+Условия!$C$13))*Условия!$A$13)/18</f>
        <v>1411111.11111111</v>
      </c>
      <c r="K4" s="19" t="n">
        <f aca="false">F4*(1+Условия!$D$13)</f>
        <v>34290000</v>
      </c>
      <c r="L4" s="19" t="n">
        <f aca="false">((F4*(1+Условия!$D$13))-(F4*(1+Условия!$D$13))*Условия!$A$13)/24</f>
        <v>1143000</v>
      </c>
      <c r="M4" s="20" t="s">
        <v>51</v>
      </c>
    </row>
    <row r="5" customFormat="false" ht="15" hidden="false" customHeight="false" outlineLevel="0" collapsed="false">
      <c r="A5" s="16" t="n">
        <v>4</v>
      </c>
      <c r="B5" s="17" t="n">
        <v>0.1013</v>
      </c>
      <c r="C5" s="18" t="n">
        <f aca="false">B5*100</f>
        <v>10.13</v>
      </c>
      <c r="D5" s="16" t="s">
        <v>48</v>
      </c>
      <c r="E5" s="19" t="n">
        <f aca="false">Условия!$B$7</f>
        <v>2500000</v>
      </c>
      <c r="F5" s="19" t="n">
        <f aca="false">C5*E5</f>
        <v>25325000</v>
      </c>
      <c r="G5" s="19" t="n">
        <f aca="false">F5*(1+Условия!$B$13)</f>
        <v>29123750</v>
      </c>
      <c r="H5" s="19" t="n">
        <f aca="false">((F5*(1+Условия!$B$13))-(F5*(1+Условия!$B$13))*Условия!$A$13)/12</f>
        <v>1941583.33333333</v>
      </c>
      <c r="I5" s="19" t="n">
        <f aca="false">F5*(1+Условия!$C$13)</f>
        <v>31656250</v>
      </c>
      <c r="J5" s="19" t="n">
        <f aca="false">((F5*(1+Условия!$C$13))-(F5*(1+Условия!$C$13))*Условия!$A$13)/18</f>
        <v>1406944.44444444</v>
      </c>
      <c r="K5" s="19" t="n">
        <f aca="false">F5*(1+Условия!$D$13)</f>
        <v>34188750</v>
      </c>
      <c r="L5" s="19" t="n">
        <f aca="false">((F5*(1+Условия!$D$13))-(F5*(1+Условия!$D$13))*Условия!$A$13)/24</f>
        <v>1139625</v>
      </c>
      <c r="M5" s="20" t="s">
        <v>52</v>
      </c>
    </row>
    <row r="6" customFormat="false" ht="15" hidden="false" customHeight="false" outlineLevel="0" collapsed="false">
      <c r="A6" s="16" t="n">
        <v>5</v>
      </c>
      <c r="B6" s="17" t="n">
        <v>0.1027</v>
      </c>
      <c r="C6" s="18" t="n">
        <f aca="false">B6*100</f>
        <v>10.27</v>
      </c>
      <c r="D6" s="16" t="s">
        <v>48</v>
      </c>
      <c r="E6" s="19" t="n">
        <f aca="false">Условия!$B$7</f>
        <v>2500000</v>
      </c>
      <c r="F6" s="19" t="n">
        <f aca="false">C6*E6</f>
        <v>25675000</v>
      </c>
      <c r="G6" s="19" t="n">
        <f aca="false">F6*(1+Условия!$B$13)</f>
        <v>29526250</v>
      </c>
      <c r="H6" s="19" t="n">
        <f aca="false">((F6*(1+Условия!$B$13))-(F6*(1+Условия!$B$13))*Условия!$A$13)/12</f>
        <v>1968416.66666667</v>
      </c>
      <c r="I6" s="19" t="n">
        <f aca="false">F6*(1+Условия!$C$13)</f>
        <v>32093750</v>
      </c>
      <c r="J6" s="19" t="n">
        <f aca="false">((F6*(1+Условия!$C$13))-(F6*(1+Условия!$C$13))*Условия!$A$13)/18</f>
        <v>1426388.88888889</v>
      </c>
      <c r="K6" s="19" t="n">
        <f aca="false">F6*(1+Условия!$D$13)</f>
        <v>34661250</v>
      </c>
      <c r="L6" s="19" t="n">
        <f aca="false">((F6*(1+Условия!$D$13))-(F6*(1+Условия!$D$13))*Условия!$A$13)/24</f>
        <v>1155375</v>
      </c>
      <c r="M6" s="20" t="s">
        <v>51</v>
      </c>
    </row>
    <row r="7" customFormat="false" ht="15" hidden="false" customHeight="false" outlineLevel="0" collapsed="false">
      <c r="A7" s="16" t="n">
        <v>6</v>
      </c>
      <c r="B7" s="17" t="n">
        <v>0.1022</v>
      </c>
      <c r="C7" s="18" t="n">
        <f aca="false">B7*100</f>
        <v>10.22</v>
      </c>
      <c r="D7" s="16" t="s">
        <v>48</v>
      </c>
      <c r="E7" s="19" t="n">
        <f aca="false">Условия!$B$7</f>
        <v>2500000</v>
      </c>
      <c r="F7" s="19" t="n">
        <f aca="false">C7*E7</f>
        <v>25550000</v>
      </c>
      <c r="G7" s="19" t="n">
        <f aca="false">F7*(1+Условия!$B$13)</f>
        <v>29382500</v>
      </c>
      <c r="H7" s="19" t="n">
        <f aca="false">((F7*(1+Условия!$B$13))-(F7*(1+Условия!$B$13))*Условия!$A$13)/12</f>
        <v>1958833.33333333</v>
      </c>
      <c r="I7" s="19" t="n">
        <f aca="false">F7*(1+Условия!$C$13)</f>
        <v>31937500</v>
      </c>
      <c r="J7" s="19" t="n">
        <f aca="false">((F7*(1+Условия!$C$13))-(F7*(1+Условия!$C$13))*Условия!$A$13)/18</f>
        <v>1419444.44444444</v>
      </c>
      <c r="K7" s="19" t="n">
        <f aca="false">F7*(1+Условия!$D$13)</f>
        <v>34492500</v>
      </c>
      <c r="L7" s="19" t="n">
        <f aca="false">((F7*(1+Условия!$D$13))-(F7*(1+Условия!$D$13))*Условия!$A$13)/24</f>
        <v>1149750</v>
      </c>
      <c r="M7" s="20" t="s">
        <v>52</v>
      </c>
    </row>
    <row r="8" customFormat="false" ht="15" hidden="false" customHeight="false" outlineLevel="0" collapsed="false">
      <c r="A8" s="16" t="n">
        <v>7</v>
      </c>
      <c r="B8" s="17" t="n">
        <v>0.1038</v>
      </c>
      <c r="C8" s="18" t="n">
        <f aca="false">B8*100</f>
        <v>10.38</v>
      </c>
      <c r="D8" s="16" t="s">
        <v>48</v>
      </c>
      <c r="E8" s="19" t="n">
        <f aca="false">Условия!$B$7</f>
        <v>2500000</v>
      </c>
      <c r="F8" s="19" t="n">
        <f aca="false">C8*E8</f>
        <v>25950000</v>
      </c>
      <c r="G8" s="19" t="n">
        <f aca="false">F8*(1+Условия!$B$13)</f>
        <v>29842500</v>
      </c>
      <c r="H8" s="19" t="n">
        <f aca="false">((F8*(1+Условия!$B$13))-(F8*(1+Условия!$B$13))*Условия!$A$13)/12</f>
        <v>1989500</v>
      </c>
      <c r="I8" s="19" t="n">
        <f aca="false">F8*(1+Условия!$C$13)</f>
        <v>32437500</v>
      </c>
      <c r="J8" s="19" t="n">
        <f aca="false">((F8*(1+Условия!$C$13))-(F8*(1+Условия!$C$13))*Условия!$A$13)/18</f>
        <v>1441666.66666667</v>
      </c>
      <c r="K8" s="19" t="n">
        <f aca="false">F8*(1+Условия!$D$13)</f>
        <v>35032500</v>
      </c>
      <c r="L8" s="19" t="n">
        <f aca="false">((F8*(1+Условия!$D$13))-(F8*(1+Условия!$D$13))*Условия!$A$13)/24</f>
        <v>1167750</v>
      </c>
      <c r="M8" s="20" t="s">
        <v>51</v>
      </c>
    </row>
    <row r="9" customFormat="false" ht="15" hidden="false" customHeight="false" outlineLevel="0" collapsed="false">
      <c r="A9" s="16" t="n">
        <v>8</v>
      </c>
      <c r="B9" s="17" t="n">
        <v>0.1031</v>
      </c>
      <c r="C9" s="18" t="n">
        <f aca="false">B9*100</f>
        <v>10.31</v>
      </c>
      <c r="D9" s="16" t="s">
        <v>48</v>
      </c>
      <c r="E9" s="19" t="n">
        <f aca="false">Условия!$B$7</f>
        <v>2500000</v>
      </c>
      <c r="F9" s="19" t="n">
        <f aca="false">C9*E9</f>
        <v>25775000</v>
      </c>
      <c r="G9" s="19" t="n">
        <f aca="false">F9*(1+Условия!$B$13)</f>
        <v>29641250</v>
      </c>
      <c r="H9" s="19" t="n">
        <f aca="false">((F9*(1+Условия!$B$13))-(F9*(1+Условия!$B$13))*Условия!$A$13)/12</f>
        <v>1976083.33333333</v>
      </c>
      <c r="I9" s="19" t="n">
        <f aca="false">F9*(1+Условия!$C$13)</f>
        <v>32218750</v>
      </c>
      <c r="J9" s="19" t="n">
        <f aca="false">((F9*(1+Условия!$C$13))-(F9*(1+Условия!$C$13))*Условия!$A$13)/18</f>
        <v>1431944.44444444</v>
      </c>
      <c r="K9" s="19" t="n">
        <f aca="false">F9*(1+Условия!$D$13)</f>
        <v>34796250</v>
      </c>
      <c r="L9" s="19" t="n">
        <f aca="false">((F9*(1+Условия!$D$13))-(F9*(1+Условия!$D$13))*Условия!$A$13)/24</f>
        <v>1159875</v>
      </c>
      <c r="M9" s="20" t="s">
        <v>52</v>
      </c>
    </row>
    <row r="10" customFormat="false" ht="15" hidden="false" customHeight="false" outlineLevel="0" collapsed="false">
      <c r="A10" s="16" t="n">
        <v>9</v>
      </c>
      <c r="B10" s="17" t="n">
        <v>0.1049</v>
      </c>
      <c r="C10" s="18" t="n">
        <f aca="false">B10*100</f>
        <v>10.49</v>
      </c>
      <c r="D10" s="16" t="s">
        <v>48</v>
      </c>
      <c r="E10" s="19" t="n">
        <f aca="false">Условия!$B$7</f>
        <v>2500000</v>
      </c>
      <c r="F10" s="19" t="n">
        <f aca="false">C10*E10</f>
        <v>26225000</v>
      </c>
      <c r="G10" s="19" t="n">
        <f aca="false">F10*(1+Условия!$B$13)</f>
        <v>30158750</v>
      </c>
      <c r="H10" s="19" t="n">
        <f aca="false">((F10*(1+Условия!$B$13))-(F10*(1+Условия!$B$13))*Условия!$A$13)/12</f>
        <v>2010583.33333333</v>
      </c>
      <c r="I10" s="19" t="n">
        <f aca="false">F10*(1+Условия!$C$13)</f>
        <v>32781250</v>
      </c>
      <c r="J10" s="19" t="n">
        <f aca="false">((F10*(1+Условия!$C$13))-(F10*(1+Условия!$C$13))*Условия!$A$13)/18</f>
        <v>1456944.44444444</v>
      </c>
      <c r="K10" s="19" t="n">
        <f aca="false">F10*(1+Условия!$D$13)</f>
        <v>35403750</v>
      </c>
      <c r="L10" s="19" t="n">
        <f aca="false">((F10*(1+Условия!$D$13))-(F10*(1+Условия!$D$13))*Условия!$A$13)/24</f>
        <v>1180125</v>
      </c>
      <c r="M10" s="20" t="s">
        <v>51</v>
      </c>
    </row>
    <row r="11" customFormat="false" ht="15" hidden="false" customHeight="false" outlineLevel="0" collapsed="false">
      <c r="A11" s="16" t="n">
        <v>10</v>
      </c>
      <c r="B11" s="17" t="n">
        <v>0.1041</v>
      </c>
      <c r="C11" s="18" t="n">
        <f aca="false">B11*100</f>
        <v>10.41</v>
      </c>
      <c r="D11" s="16" t="s">
        <v>48</v>
      </c>
      <c r="E11" s="19" t="n">
        <f aca="false">Условия!$B$7</f>
        <v>2500000</v>
      </c>
      <c r="F11" s="19" t="n">
        <f aca="false">C11*E11</f>
        <v>26025000</v>
      </c>
      <c r="G11" s="19" t="n">
        <f aca="false">F11*(1+Условия!$B$13)</f>
        <v>29928750</v>
      </c>
      <c r="H11" s="19" t="n">
        <f aca="false">((F11*(1+Условия!$B$13))-(F11*(1+Условия!$B$13))*Условия!$A$13)/12</f>
        <v>1995250</v>
      </c>
      <c r="I11" s="19" t="n">
        <f aca="false">F11*(1+Условия!$C$13)</f>
        <v>32531250</v>
      </c>
      <c r="J11" s="19" t="n">
        <f aca="false">((F11*(1+Условия!$C$13))-(F11*(1+Условия!$C$13))*Условия!$A$13)/18</f>
        <v>1445833.33333333</v>
      </c>
      <c r="K11" s="19" t="n">
        <f aca="false">F11*(1+Условия!$D$13)</f>
        <v>35133750</v>
      </c>
      <c r="L11" s="19" t="n">
        <f aca="false">((F11*(1+Условия!$D$13))-(F11*(1+Условия!$D$13))*Условия!$A$13)/24</f>
        <v>1171125</v>
      </c>
      <c r="M11" s="20" t="s">
        <v>52</v>
      </c>
    </row>
    <row r="12" customFormat="false" ht="15" hidden="false" customHeight="false" outlineLevel="0" collapsed="false">
      <c r="A12" s="16" t="n">
        <v>11</v>
      </c>
      <c r="B12" s="17" t="n">
        <v>0.106</v>
      </c>
      <c r="C12" s="18" t="n">
        <f aca="false">B12*100</f>
        <v>10.6</v>
      </c>
      <c r="D12" s="16" t="s">
        <v>48</v>
      </c>
      <c r="E12" s="19" t="n">
        <f aca="false">Условия!$B$7</f>
        <v>2500000</v>
      </c>
      <c r="F12" s="19" t="n">
        <f aca="false">C12*E12</f>
        <v>26500000</v>
      </c>
      <c r="G12" s="19" t="n">
        <f aca="false">F12*(1+Условия!$B$13)</f>
        <v>30475000</v>
      </c>
      <c r="H12" s="19" t="n">
        <f aca="false">((F12*(1+Условия!$B$13))-(F12*(1+Условия!$B$13))*Условия!$A$13)/12</f>
        <v>2031666.66666667</v>
      </c>
      <c r="I12" s="19" t="n">
        <f aca="false">F12*(1+Условия!$C$13)</f>
        <v>33125000</v>
      </c>
      <c r="J12" s="19" t="n">
        <f aca="false">((F12*(1+Условия!$C$13))-(F12*(1+Условия!$C$13))*Условия!$A$13)/18</f>
        <v>1472222.22222222</v>
      </c>
      <c r="K12" s="19" t="n">
        <f aca="false">F12*(1+Условия!$D$13)</f>
        <v>35775000</v>
      </c>
      <c r="L12" s="19" t="n">
        <f aca="false">((F12*(1+Условия!$D$13))-(F12*(1+Условия!$D$13))*Условия!$A$13)/24</f>
        <v>1192500</v>
      </c>
      <c r="M12" s="20" t="s">
        <v>51</v>
      </c>
    </row>
    <row r="13" customFormat="false" ht="15" hidden="false" customHeight="false" outlineLevel="0" collapsed="false">
      <c r="A13" s="16" t="n">
        <v>12</v>
      </c>
      <c r="B13" s="17" t="n">
        <v>0.105</v>
      </c>
      <c r="C13" s="18" t="n">
        <f aca="false">B13*100</f>
        <v>10.5</v>
      </c>
      <c r="D13" s="16" t="s">
        <v>48</v>
      </c>
      <c r="E13" s="19" t="n">
        <f aca="false">Условия!$B$7</f>
        <v>2500000</v>
      </c>
      <c r="F13" s="19" t="n">
        <f aca="false">C13*E13</f>
        <v>26250000</v>
      </c>
      <c r="G13" s="19" t="n">
        <f aca="false">F13*(1+Условия!$B$13)</f>
        <v>30187500</v>
      </c>
      <c r="H13" s="19" t="n">
        <f aca="false">((F13*(1+Условия!$B$13))-(F13*(1+Условия!$B$13))*Условия!$A$13)/12</f>
        <v>2012500</v>
      </c>
      <c r="I13" s="19" t="n">
        <f aca="false">F13*(1+Условия!$C$13)</f>
        <v>32812500</v>
      </c>
      <c r="J13" s="19" t="n">
        <f aca="false">((F13*(1+Условия!$C$13))-(F13*(1+Условия!$C$13))*Условия!$A$13)/18</f>
        <v>1458333.33333333</v>
      </c>
      <c r="K13" s="19" t="n">
        <f aca="false">F13*(1+Условия!$D$13)</f>
        <v>35437500</v>
      </c>
      <c r="L13" s="19" t="n">
        <f aca="false">((F13*(1+Условия!$D$13))-(F13*(1+Условия!$D$13))*Условия!$A$13)/24</f>
        <v>1181250</v>
      </c>
      <c r="M13" s="20" t="s">
        <v>52</v>
      </c>
    </row>
    <row r="14" customFormat="false" ht="15" hidden="false" customHeight="false" outlineLevel="0" collapsed="false">
      <c r="A14" s="16" t="n">
        <v>13</v>
      </c>
      <c r="B14" s="17" t="n">
        <v>0.15</v>
      </c>
      <c r="C14" s="18" t="n">
        <f aca="false">B14*100</f>
        <v>15</v>
      </c>
      <c r="D14" s="16" t="s">
        <v>48</v>
      </c>
      <c r="E14" s="19" t="n">
        <f aca="false">Условия!$B$7</f>
        <v>2500000</v>
      </c>
      <c r="F14" s="19" t="n">
        <f aca="false">C14*E14</f>
        <v>37500000</v>
      </c>
      <c r="G14" s="19" t="n">
        <f aca="false">F14*(1+Условия!$B$13)</f>
        <v>43125000</v>
      </c>
      <c r="H14" s="19" t="n">
        <f aca="false">((F14*(1+Условия!$B$13))-(F14*(1+Условия!$B$13))*Условия!$A$13)/12</f>
        <v>2875000</v>
      </c>
      <c r="I14" s="19" t="n">
        <f aca="false">F14*(1+Условия!$C$13)</f>
        <v>46875000</v>
      </c>
      <c r="J14" s="19" t="n">
        <f aca="false">((F14*(1+Условия!$C$13))-(F14*(1+Условия!$C$13))*Условия!$A$13)/18</f>
        <v>2083333.33333333</v>
      </c>
      <c r="K14" s="19" t="n">
        <f aca="false">F14*(1+Условия!$D$13)</f>
        <v>50625000</v>
      </c>
      <c r="L14" s="19" t="n">
        <f aca="false">((F14*(1+Условия!$D$13))-(F14*(1+Условия!$D$13))*Условия!$A$13)/24</f>
        <v>1687500</v>
      </c>
      <c r="M14" s="20" t="s">
        <v>51</v>
      </c>
    </row>
    <row r="15" customFormat="false" ht="15" hidden="false" customHeight="false" outlineLevel="0" collapsed="false">
      <c r="A15" s="16" t="n">
        <v>14</v>
      </c>
      <c r="B15" s="17" t="n">
        <v>0.1492</v>
      </c>
      <c r="C15" s="18" t="n">
        <f aca="false">B15*100</f>
        <v>14.92</v>
      </c>
      <c r="D15" s="16" t="s">
        <v>48</v>
      </c>
      <c r="E15" s="19" t="n">
        <f aca="false">Условия!$B$7</f>
        <v>2500000</v>
      </c>
      <c r="F15" s="19" t="n">
        <f aca="false">C15*E15</f>
        <v>37300000</v>
      </c>
      <c r="G15" s="19" t="n">
        <f aca="false">F15*(1+Условия!$B$13)</f>
        <v>42895000</v>
      </c>
      <c r="H15" s="19" t="n">
        <f aca="false">((F15*(1+Условия!$B$13))-(F15*(1+Условия!$B$13))*Условия!$A$13)/12</f>
        <v>2859666.66666667</v>
      </c>
      <c r="I15" s="19" t="n">
        <f aca="false">F15*(1+Условия!$C$13)</f>
        <v>46625000</v>
      </c>
      <c r="J15" s="19" t="n">
        <f aca="false">((F15*(1+Условия!$C$13))-(F15*(1+Условия!$C$13))*Условия!$A$13)/18</f>
        <v>2072222.22222222</v>
      </c>
      <c r="K15" s="19" t="n">
        <f aca="false">F15*(1+Условия!$D$13)</f>
        <v>50355000</v>
      </c>
      <c r="L15" s="19" t="n">
        <f aca="false">((F15*(1+Условия!$D$13))-(F15*(1+Условия!$D$13))*Условия!$A$13)/24</f>
        <v>1678500</v>
      </c>
      <c r="M15" s="20" t="s">
        <v>52</v>
      </c>
    </row>
    <row r="16" customFormat="false" ht="15" hidden="false" customHeight="false" outlineLevel="0" collapsed="false">
      <c r="A16" s="16" t="n">
        <v>15</v>
      </c>
      <c r="B16" s="17" t="n">
        <v>0.1507</v>
      </c>
      <c r="C16" s="18" t="n">
        <f aca="false">B16*100</f>
        <v>15.07</v>
      </c>
      <c r="D16" s="16" t="s">
        <v>48</v>
      </c>
      <c r="E16" s="19" t="n">
        <f aca="false">Условия!$B$7</f>
        <v>2500000</v>
      </c>
      <c r="F16" s="19" t="n">
        <f aca="false">C16*E16</f>
        <v>37675000</v>
      </c>
      <c r="G16" s="19" t="n">
        <f aca="false">F16*(1+Условия!$B$13)</f>
        <v>43326250</v>
      </c>
      <c r="H16" s="19" t="n">
        <f aca="false">((F16*(1+Условия!$B$13))-(F16*(1+Условия!$B$13))*Условия!$A$13)/12</f>
        <v>2888416.66666667</v>
      </c>
      <c r="I16" s="19" t="n">
        <f aca="false">F16*(1+Условия!$C$13)</f>
        <v>47093750</v>
      </c>
      <c r="J16" s="19" t="n">
        <f aca="false">((F16*(1+Условия!$C$13))-(F16*(1+Условия!$C$13))*Условия!$A$13)/18</f>
        <v>2093055.55555556</v>
      </c>
      <c r="K16" s="19" t="n">
        <f aca="false">F16*(1+Условия!$D$13)</f>
        <v>50861250</v>
      </c>
      <c r="L16" s="19" t="n">
        <f aca="false">((F16*(1+Условия!$D$13))-(F16*(1+Условия!$D$13))*Условия!$A$13)/24</f>
        <v>1695375</v>
      </c>
      <c r="M16" s="20" t="s">
        <v>51</v>
      </c>
    </row>
    <row r="17" customFormat="false" ht="15" hidden="false" customHeight="false" outlineLevel="0" collapsed="false">
      <c r="A17" s="16" t="n">
        <v>16</v>
      </c>
      <c r="B17" s="17" t="n">
        <v>0.1488</v>
      </c>
      <c r="C17" s="18" t="n">
        <f aca="false">B17*100</f>
        <v>14.88</v>
      </c>
      <c r="D17" s="16" t="s">
        <v>48</v>
      </c>
      <c r="E17" s="19" t="n">
        <f aca="false">Условия!$B$7</f>
        <v>2500000</v>
      </c>
      <c r="F17" s="19" t="n">
        <f aca="false">C17*E17</f>
        <v>37200000</v>
      </c>
      <c r="G17" s="19" t="n">
        <f aca="false">F17*(1+Условия!$B$13)</f>
        <v>42780000</v>
      </c>
      <c r="H17" s="19" t="n">
        <f aca="false">((F17*(1+Условия!$B$13))-(F17*(1+Условия!$B$13))*Условия!$A$13)/12</f>
        <v>2852000</v>
      </c>
      <c r="I17" s="19" t="n">
        <f aca="false">F17*(1+Условия!$C$13)</f>
        <v>46500000</v>
      </c>
      <c r="J17" s="19" t="n">
        <f aca="false">((F17*(1+Условия!$C$13))-(F17*(1+Условия!$C$13))*Условия!$A$13)/18</f>
        <v>2066666.66666667</v>
      </c>
      <c r="K17" s="19" t="n">
        <f aca="false">F17*(1+Условия!$D$13)</f>
        <v>50220000</v>
      </c>
      <c r="L17" s="19" t="n">
        <f aca="false">((F17*(1+Условия!$D$13))-(F17*(1+Условия!$D$13))*Условия!$A$13)/24</f>
        <v>1674000</v>
      </c>
      <c r="M17" s="20" t="s">
        <v>52</v>
      </c>
    </row>
    <row r="18" customFormat="false" ht="15" hidden="false" customHeight="false" outlineLevel="0" collapsed="false">
      <c r="A18" s="16" t="n">
        <v>17</v>
      </c>
      <c r="B18" s="17" t="n">
        <v>0.1543</v>
      </c>
      <c r="C18" s="18" t="n">
        <f aca="false">B18*100</f>
        <v>15.43</v>
      </c>
      <c r="D18" s="16" t="s">
        <v>48</v>
      </c>
      <c r="E18" s="19" t="n">
        <f aca="false">Условия!$B$7</f>
        <v>2500000</v>
      </c>
      <c r="F18" s="19" t="n">
        <f aca="false">C18*E18</f>
        <v>38575000</v>
      </c>
      <c r="G18" s="19" t="n">
        <f aca="false">F18*(1+Условия!$B$13)</f>
        <v>44361250</v>
      </c>
      <c r="H18" s="19" t="n">
        <f aca="false">((F18*(1+Условия!$B$13))-(F18*(1+Условия!$B$13))*Условия!$A$13)/12</f>
        <v>2957416.66666667</v>
      </c>
      <c r="I18" s="19" t="n">
        <f aca="false">F18*(1+Условия!$C$13)</f>
        <v>48218750</v>
      </c>
      <c r="J18" s="19" t="n">
        <f aca="false">((F18*(1+Условия!$C$13))-(F18*(1+Условия!$C$13))*Условия!$A$13)/18</f>
        <v>2143055.55555556</v>
      </c>
      <c r="K18" s="19" t="n">
        <f aca="false">F18*(1+Условия!$D$13)</f>
        <v>52076250</v>
      </c>
      <c r="L18" s="19" t="n">
        <f aca="false">((F18*(1+Условия!$D$13))-(F18*(1+Условия!$D$13))*Условия!$A$13)/24</f>
        <v>1735875</v>
      </c>
      <c r="M18" s="20" t="s">
        <v>51</v>
      </c>
    </row>
    <row r="19" customFormat="false" ht="15" hidden="false" customHeight="false" outlineLevel="0" collapsed="false">
      <c r="A19" s="16" t="n">
        <v>18</v>
      </c>
      <c r="B19" s="17" t="n">
        <v>0.1522</v>
      </c>
      <c r="C19" s="18" t="n">
        <f aca="false">B19*100</f>
        <v>15.22</v>
      </c>
      <c r="D19" s="16" t="s">
        <v>48</v>
      </c>
      <c r="E19" s="19" t="n">
        <f aca="false">Условия!$B$7</f>
        <v>2500000</v>
      </c>
      <c r="F19" s="19" t="n">
        <f aca="false">C19*E19</f>
        <v>38050000</v>
      </c>
      <c r="G19" s="19" t="n">
        <f aca="false">F19*(1+Условия!$B$13)</f>
        <v>43757500</v>
      </c>
      <c r="H19" s="19" t="n">
        <f aca="false">((F19*(1+Условия!$B$13))-(F19*(1+Условия!$B$13))*Условия!$A$13)/12</f>
        <v>2917166.66666667</v>
      </c>
      <c r="I19" s="19" t="n">
        <f aca="false">F19*(1+Условия!$C$13)</f>
        <v>47562500</v>
      </c>
      <c r="J19" s="19" t="n">
        <f aca="false">((F19*(1+Условия!$C$13))-(F19*(1+Условия!$C$13))*Условия!$A$13)/18</f>
        <v>2113888.88888889</v>
      </c>
      <c r="K19" s="19" t="n">
        <f aca="false">F19*(1+Условия!$D$13)</f>
        <v>51367500</v>
      </c>
      <c r="L19" s="19" t="n">
        <f aca="false">((F19*(1+Условия!$D$13))-(F19*(1+Условия!$D$13))*Условия!$A$13)/24</f>
        <v>1712250</v>
      </c>
      <c r="M19" s="20" t="s">
        <v>52</v>
      </c>
    </row>
    <row r="20" customFormat="false" ht="15" hidden="false" customHeight="false" outlineLevel="0" collapsed="false">
      <c r="A20" s="16" t="n">
        <v>19</v>
      </c>
      <c r="B20" s="17" t="n">
        <v>0.1521</v>
      </c>
      <c r="C20" s="18" t="n">
        <f aca="false">B20*100</f>
        <v>15.21</v>
      </c>
      <c r="D20" s="16" t="s">
        <v>48</v>
      </c>
      <c r="E20" s="19" t="n">
        <f aca="false">Условия!$B$7</f>
        <v>2500000</v>
      </c>
      <c r="F20" s="19" t="n">
        <f aca="false">C20*E20</f>
        <v>38025000</v>
      </c>
      <c r="G20" s="19" t="n">
        <f aca="false">F20*(1+Условия!$B$13)</f>
        <v>43728750</v>
      </c>
      <c r="H20" s="19" t="n">
        <f aca="false">((F20*(1+Условия!$B$13))-(F20*(1+Условия!$B$13))*Условия!$A$13)/12</f>
        <v>2915250</v>
      </c>
      <c r="I20" s="19" t="n">
        <f aca="false">F20*(1+Условия!$C$13)</f>
        <v>47531250</v>
      </c>
      <c r="J20" s="19" t="n">
        <f aca="false">((F20*(1+Условия!$C$13))-(F20*(1+Условия!$C$13))*Условия!$A$13)/18</f>
        <v>2112500</v>
      </c>
      <c r="K20" s="19" t="n">
        <f aca="false">F20*(1+Условия!$D$13)</f>
        <v>51333750</v>
      </c>
      <c r="L20" s="19" t="n">
        <f aca="false">((F20*(1+Условия!$D$13))-(F20*(1+Условия!$D$13))*Условия!$A$13)/24</f>
        <v>1711125</v>
      </c>
      <c r="M20" s="20" t="s">
        <v>52</v>
      </c>
    </row>
    <row r="21" customFormat="false" ht="15" hidden="false" customHeight="false" outlineLevel="0" collapsed="false">
      <c r="A21" s="16" t="n">
        <v>20</v>
      </c>
      <c r="B21" s="17" t="n">
        <v>0.1555</v>
      </c>
      <c r="C21" s="18" t="n">
        <f aca="false">B21*100</f>
        <v>15.55</v>
      </c>
      <c r="D21" s="16" t="s">
        <v>48</v>
      </c>
      <c r="E21" s="19" t="n">
        <f aca="false">Условия!$B$7</f>
        <v>2500000</v>
      </c>
      <c r="F21" s="19" t="n">
        <f aca="false">C21*E21</f>
        <v>38875000</v>
      </c>
      <c r="G21" s="19" t="n">
        <f aca="false">F21*(1+Условия!$B$13)</f>
        <v>44706250</v>
      </c>
      <c r="H21" s="19" t="n">
        <f aca="false">((F21*(1+Условия!$B$13))-(F21*(1+Условия!$B$13))*Условия!$A$13)/12</f>
        <v>2980416.66666667</v>
      </c>
      <c r="I21" s="19" t="n">
        <f aca="false">F21*(1+Условия!$C$13)</f>
        <v>48593750</v>
      </c>
      <c r="J21" s="19" t="n">
        <f aca="false">((F21*(1+Условия!$C$13))-(F21*(1+Условия!$C$13))*Условия!$A$13)/18</f>
        <v>2159722.22222222</v>
      </c>
      <c r="K21" s="19" t="n">
        <f aca="false">F21*(1+Условия!$D$13)</f>
        <v>52481250</v>
      </c>
      <c r="L21" s="19" t="n">
        <f aca="false">((F21*(1+Условия!$D$13))-(F21*(1+Условия!$D$13))*Условия!$A$13)/24</f>
        <v>1749375</v>
      </c>
      <c r="M21" s="20" t="s">
        <v>52</v>
      </c>
    </row>
    <row r="22" customFormat="false" ht="15" hidden="false" customHeight="false" outlineLevel="0" collapsed="false">
      <c r="A22" s="16" t="n">
        <v>21</v>
      </c>
      <c r="B22" s="17" t="n">
        <v>0.1647</v>
      </c>
      <c r="C22" s="18" t="n">
        <f aca="false">B22*100</f>
        <v>16.47</v>
      </c>
      <c r="D22" s="16" t="s">
        <v>48</v>
      </c>
      <c r="E22" s="19" t="n">
        <f aca="false">Условия!$B$7</f>
        <v>2500000</v>
      </c>
      <c r="F22" s="19" t="n">
        <f aca="false">C22*E22</f>
        <v>41175000</v>
      </c>
      <c r="G22" s="19" t="n">
        <f aca="false">F22*(1+Условия!$B$13)</f>
        <v>47351250</v>
      </c>
      <c r="H22" s="19" t="n">
        <f aca="false">((F22*(1+Условия!$B$13))-(F22*(1+Условия!$B$13))*Условия!$A$13)/12</f>
        <v>3156750</v>
      </c>
      <c r="I22" s="19" t="n">
        <f aca="false">F22*(1+Условия!$C$13)</f>
        <v>51468750</v>
      </c>
      <c r="J22" s="19" t="n">
        <f aca="false">((F22*(1+Условия!$C$13))-(F22*(1+Условия!$C$13))*Условия!$A$13)/18</f>
        <v>2287500</v>
      </c>
      <c r="K22" s="19" t="n">
        <f aca="false">F22*(1+Условия!$D$13)</f>
        <v>55586250</v>
      </c>
      <c r="L22" s="19" t="n">
        <f aca="false">((F22*(1+Условия!$D$13))-(F22*(1+Условия!$D$13))*Условия!$A$13)/24</f>
        <v>1852875</v>
      </c>
      <c r="M22" s="20" t="s">
        <v>53</v>
      </c>
    </row>
    <row r="23" customFormat="false" ht="15" hidden="false" customHeight="false" outlineLevel="0" collapsed="false">
      <c r="A23" s="16" t="n">
        <v>22</v>
      </c>
      <c r="B23" s="17" t="n">
        <v>0.155</v>
      </c>
      <c r="C23" s="18" t="n">
        <f aca="false">B23*100</f>
        <v>15.5</v>
      </c>
      <c r="D23" s="16" t="s">
        <v>48</v>
      </c>
      <c r="E23" s="19" t="n">
        <f aca="false">Условия!$B$7</f>
        <v>2500000</v>
      </c>
      <c r="F23" s="19" t="n">
        <f aca="false">C23*E23</f>
        <v>38750000</v>
      </c>
      <c r="G23" s="19" t="n">
        <f aca="false">F23*(1+Условия!$B$13)</f>
        <v>44562500</v>
      </c>
      <c r="H23" s="19" t="n">
        <f aca="false">((F23*(1+Условия!$B$13))-(F23*(1+Условия!$B$13))*Условия!$A$13)/12</f>
        <v>2970833.33333333</v>
      </c>
      <c r="I23" s="19" t="n">
        <f aca="false">F23*(1+Условия!$C$13)</f>
        <v>48437500</v>
      </c>
      <c r="J23" s="19" t="n">
        <f aca="false">((F23*(1+Условия!$C$13))-(F23*(1+Условия!$C$13))*Условия!$A$13)/18</f>
        <v>2152777.77777778</v>
      </c>
      <c r="K23" s="19" t="n">
        <f aca="false">F23*(1+Условия!$D$13)</f>
        <v>52312500</v>
      </c>
      <c r="L23" s="19" t="n">
        <f aca="false">((F23*(1+Условия!$D$13))-(F23*(1+Условия!$D$13))*Условия!$A$13)/24</f>
        <v>1743750</v>
      </c>
      <c r="M23" s="20" t="s">
        <v>51</v>
      </c>
    </row>
    <row r="24" customFormat="false" ht="15" hidden="false" customHeight="false" outlineLevel="0" collapsed="false">
      <c r="A24" s="16" t="n">
        <v>23</v>
      </c>
      <c r="B24" s="17" t="n">
        <v>0.1585</v>
      </c>
      <c r="C24" s="18" t="n">
        <f aca="false">B24*100</f>
        <v>15.85</v>
      </c>
      <c r="D24" s="16" t="s">
        <v>48</v>
      </c>
      <c r="E24" s="19" t="n">
        <f aca="false">Условия!$B$7</f>
        <v>2500000</v>
      </c>
      <c r="F24" s="19" t="n">
        <f aca="false">C24*E24</f>
        <v>39625000</v>
      </c>
      <c r="G24" s="19" t="n">
        <f aca="false">F24*(1+Условия!$B$13)</f>
        <v>45568750</v>
      </c>
      <c r="H24" s="19" t="n">
        <f aca="false">((F24*(1+Условия!$B$13))-(F24*(1+Условия!$B$13))*Условия!$A$13)/12</f>
        <v>3037916.66666667</v>
      </c>
      <c r="I24" s="19" t="n">
        <f aca="false">F24*(1+Условия!$C$13)</f>
        <v>49531250</v>
      </c>
      <c r="J24" s="19" t="n">
        <f aca="false">((F24*(1+Условия!$C$13))-(F24*(1+Условия!$C$13))*Условия!$A$13)/18</f>
        <v>2201388.88888889</v>
      </c>
      <c r="K24" s="19" t="n">
        <f aca="false">F24*(1+Условия!$D$13)</f>
        <v>53493750</v>
      </c>
      <c r="L24" s="19" t="n">
        <f aca="false">((F24*(1+Условия!$D$13))-(F24*(1+Условия!$D$13))*Условия!$A$13)/24</f>
        <v>1783125</v>
      </c>
      <c r="M24" s="20" t="s">
        <v>51</v>
      </c>
    </row>
    <row r="25" customFormat="false" ht="15" hidden="false" customHeight="false" outlineLevel="0" collapsed="false">
      <c r="A25" s="16" t="n">
        <v>24</v>
      </c>
      <c r="B25" s="17" t="n">
        <v>0.1688</v>
      </c>
      <c r="C25" s="18" t="n">
        <f aca="false">B25*100</f>
        <v>16.88</v>
      </c>
      <c r="D25" s="16" t="s">
        <v>48</v>
      </c>
      <c r="E25" s="19" t="n">
        <f aca="false">Условия!$B$7</f>
        <v>2500000</v>
      </c>
      <c r="F25" s="19" t="n">
        <f aca="false">C25*E25</f>
        <v>42200000</v>
      </c>
      <c r="G25" s="19" t="n">
        <f aca="false">F25*(1+Условия!$B$13)</f>
        <v>48530000</v>
      </c>
      <c r="H25" s="19" t="n">
        <f aca="false">((F25*(1+Условия!$B$13))-(F25*(1+Условия!$B$13))*Условия!$A$13)/12</f>
        <v>3235333.33333333</v>
      </c>
      <c r="I25" s="19" t="n">
        <f aca="false">F25*(1+Условия!$C$13)</f>
        <v>52750000</v>
      </c>
      <c r="J25" s="19" t="n">
        <f aca="false">((F25*(1+Условия!$C$13))-(F25*(1+Условия!$C$13))*Условия!$A$13)/18</f>
        <v>2344444.44444444</v>
      </c>
      <c r="K25" s="19" t="n">
        <f aca="false">F25*(1+Условия!$D$13)</f>
        <v>56970000</v>
      </c>
      <c r="L25" s="19" t="n">
        <f aca="false">((F25*(1+Условия!$D$13))-(F25*(1+Условия!$D$13))*Условия!$A$13)/24</f>
        <v>1899000</v>
      </c>
      <c r="M25" s="20" t="s">
        <v>54</v>
      </c>
    </row>
    <row r="26" customFormat="false" ht="15" hidden="false" customHeight="false" outlineLevel="0" collapsed="false">
      <c r="A26" s="16" t="n">
        <v>25</v>
      </c>
      <c r="B26" s="17" t="n">
        <v>0.3</v>
      </c>
      <c r="C26" s="18" t="n">
        <f aca="false">B26*100</f>
        <v>30</v>
      </c>
      <c r="D26" s="16" t="s">
        <v>55</v>
      </c>
      <c r="E26" s="19" t="n">
        <f aca="false">Условия!$B$6</f>
        <v>3500000</v>
      </c>
      <c r="F26" s="19" t="n">
        <f aca="false">C26*E26</f>
        <v>105000000</v>
      </c>
      <c r="G26" s="19" t="n">
        <f aca="false">F26*(1+Условия!$B$13)</f>
        <v>120750000</v>
      </c>
      <c r="H26" s="19" t="n">
        <f aca="false">((F26*(1+Условия!$B$13))-(F26*(1+Условия!$B$13))*Условия!$A$13)/12</f>
        <v>8050000</v>
      </c>
      <c r="I26" s="19" t="n">
        <f aca="false">F26*(1+Условия!$C$13)</f>
        <v>131250000</v>
      </c>
      <c r="J26" s="19" t="n">
        <f aca="false">((F26*(1+Условия!$C$13))-(F26*(1+Условия!$C$13))*Условия!$A$13)/18</f>
        <v>5833333.33333333</v>
      </c>
      <c r="K26" s="19" t="n">
        <f aca="false">F26*(1+Условия!$D$13)</f>
        <v>141750000</v>
      </c>
      <c r="L26" s="19" t="n">
        <f aca="false">((F26*(1+Условия!$D$13))-(F26*(1+Условия!$D$13))*Условия!$A$13)/24</f>
        <v>4725000</v>
      </c>
      <c r="M26" s="20" t="s">
        <v>56</v>
      </c>
    </row>
    <row r="27" customFormat="false" ht="15" hidden="false" customHeight="false" outlineLevel="0" collapsed="false">
      <c r="A27" s="16" t="n">
        <v>26</v>
      </c>
      <c r="B27" s="17" t="n">
        <v>0.2</v>
      </c>
      <c r="C27" s="18" t="n">
        <f aca="false">B27*100</f>
        <v>20</v>
      </c>
      <c r="D27" s="16" t="s">
        <v>57</v>
      </c>
      <c r="E27" s="19" t="n">
        <f aca="false">Условия!$B$5</f>
        <v>3000000</v>
      </c>
      <c r="F27" s="19" t="n">
        <f aca="false">C27*E27</f>
        <v>60000000</v>
      </c>
      <c r="G27" s="19" t="n">
        <f aca="false">F27*(1+Условия!$B$13)</f>
        <v>69000000</v>
      </c>
      <c r="H27" s="19" t="n">
        <f aca="false">((F27*(1+Условия!$B$13))-(F27*(1+Условия!$B$13))*Условия!$A$13)/12</f>
        <v>4600000</v>
      </c>
      <c r="I27" s="19" t="n">
        <f aca="false">F27*(1+Условия!$C$13)</f>
        <v>75000000</v>
      </c>
      <c r="J27" s="19" t="n">
        <f aca="false">((F27*(1+Условия!$C$13))-(F27*(1+Условия!$C$13))*Условия!$A$13)/18</f>
        <v>3333333.33333333</v>
      </c>
      <c r="K27" s="19" t="n">
        <f aca="false">F27*(1+Условия!$D$13)</f>
        <v>81000000</v>
      </c>
      <c r="L27" s="19" t="n">
        <f aca="false">((F27*(1+Условия!$D$13))-(F27*(1+Условия!$D$13))*Условия!$A$13)/24</f>
        <v>2700000</v>
      </c>
      <c r="M27" s="20" t="s">
        <v>58</v>
      </c>
    </row>
    <row r="28" customFormat="false" ht="15" hidden="false" customHeight="false" outlineLevel="0" collapsed="false">
      <c r="A28" s="16" t="n">
        <v>27</v>
      </c>
      <c r="B28" s="17" t="n">
        <v>0.2</v>
      </c>
      <c r="C28" s="18" t="n">
        <f aca="false">B28*100</f>
        <v>20</v>
      </c>
      <c r="D28" s="16" t="s">
        <v>57</v>
      </c>
      <c r="E28" s="19" t="n">
        <f aca="false">Условия!$B$5</f>
        <v>3000000</v>
      </c>
      <c r="F28" s="19" t="n">
        <f aca="false">C28*E28</f>
        <v>60000000</v>
      </c>
      <c r="G28" s="19" t="n">
        <f aca="false">F28*(1+Условия!$B$13)</f>
        <v>69000000</v>
      </c>
      <c r="H28" s="19" t="n">
        <f aca="false">((F28*(1+Условия!$B$13))-(F28*(1+Условия!$B$13))*Условия!$A$13)/12</f>
        <v>4600000</v>
      </c>
      <c r="I28" s="19" t="n">
        <f aca="false">F28*(1+Условия!$C$13)</f>
        <v>75000000</v>
      </c>
      <c r="J28" s="19" t="n">
        <f aca="false">((F28*(1+Условия!$C$13))-(F28*(1+Условия!$C$13))*Условия!$A$13)/18</f>
        <v>3333333.33333333</v>
      </c>
      <c r="K28" s="19" t="n">
        <f aca="false">F28*(1+Условия!$D$13)</f>
        <v>81000000</v>
      </c>
      <c r="L28" s="19" t="n">
        <f aca="false">((F28*(1+Условия!$D$13))-(F28*(1+Условия!$D$13))*Условия!$A$13)/24</f>
        <v>2700000</v>
      </c>
      <c r="M28" s="20" t="s">
        <v>58</v>
      </c>
    </row>
    <row r="29" customFormat="false" ht="15" hidden="false" customHeight="false" outlineLevel="0" collapsed="false">
      <c r="A29" s="16" t="n">
        <v>28</v>
      </c>
      <c r="B29" s="17" t="n">
        <v>0.2</v>
      </c>
      <c r="C29" s="18" t="n">
        <f aca="false">B29*100</f>
        <v>20</v>
      </c>
      <c r="D29" s="16" t="s">
        <v>57</v>
      </c>
      <c r="E29" s="19" t="n">
        <f aca="false">Условия!$B$5</f>
        <v>3000000</v>
      </c>
      <c r="F29" s="19" t="n">
        <f aca="false">C29*E29</f>
        <v>60000000</v>
      </c>
      <c r="G29" s="19" t="n">
        <f aca="false">F29*(1+Условия!$B$13)</f>
        <v>69000000</v>
      </c>
      <c r="H29" s="19" t="n">
        <f aca="false">((F29*(1+Условия!$B$13))-(F29*(1+Условия!$B$13))*Условия!$A$13)/12</f>
        <v>4600000</v>
      </c>
      <c r="I29" s="19" t="n">
        <f aca="false">F29*(1+Условия!$C$13)</f>
        <v>75000000</v>
      </c>
      <c r="J29" s="19" t="n">
        <f aca="false">((F29*(1+Условия!$C$13))-(F29*(1+Условия!$C$13))*Условия!$A$13)/18</f>
        <v>3333333.33333333</v>
      </c>
      <c r="K29" s="19" t="n">
        <f aca="false">F29*(1+Условия!$D$13)</f>
        <v>81000000</v>
      </c>
      <c r="L29" s="19" t="n">
        <f aca="false">((F29*(1+Условия!$D$13))-(F29*(1+Условия!$D$13))*Условия!$A$13)/24</f>
        <v>2700000</v>
      </c>
      <c r="M29" s="20" t="s">
        <v>58</v>
      </c>
    </row>
    <row r="30" customFormat="false" ht="15" hidden="false" customHeight="false" outlineLevel="0" collapsed="false">
      <c r="A30" s="16" t="n">
        <v>29</v>
      </c>
      <c r="B30" s="17" t="n">
        <v>0.2</v>
      </c>
      <c r="C30" s="18" t="n">
        <f aca="false">B30*100</f>
        <v>20</v>
      </c>
      <c r="D30" s="16" t="s">
        <v>57</v>
      </c>
      <c r="E30" s="19" t="n">
        <f aca="false">Условия!$B$5</f>
        <v>3000000</v>
      </c>
      <c r="F30" s="19" t="n">
        <f aca="false">C30*E30</f>
        <v>60000000</v>
      </c>
      <c r="G30" s="19" t="n">
        <f aca="false">F30*(1+Условия!$B$13)</f>
        <v>69000000</v>
      </c>
      <c r="H30" s="19" t="n">
        <f aca="false">((F30*(1+Условия!$B$13))-(F30*(1+Условия!$B$13))*Условия!$A$13)/12</f>
        <v>4600000</v>
      </c>
      <c r="I30" s="19" t="n">
        <f aca="false">F30*(1+Условия!$C$13)</f>
        <v>75000000</v>
      </c>
      <c r="J30" s="19" t="n">
        <f aca="false">((F30*(1+Условия!$C$13))-(F30*(1+Условия!$C$13))*Условия!$A$13)/18</f>
        <v>3333333.33333333</v>
      </c>
      <c r="K30" s="19" t="n">
        <f aca="false">F30*(1+Условия!$D$13)</f>
        <v>81000000</v>
      </c>
      <c r="L30" s="19" t="n">
        <f aca="false">((F30*(1+Условия!$D$13))-(F30*(1+Условия!$D$13))*Условия!$A$13)/24</f>
        <v>2700000</v>
      </c>
      <c r="M30" s="20" t="s">
        <v>58</v>
      </c>
    </row>
    <row r="31" customFormat="false" ht="15" hidden="false" customHeight="false" outlineLevel="0" collapsed="false">
      <c r="A31" s="16" t="n">
        <v>30</v>
      </c>
      <c r="B31" s="17" t="n">
        <v>0.2</v>
      </c>
      <c r="C31" s="18" t="n">
        <f aca="false">B31*100</f>
        <v>20</v>
      </c>
      <c r="D31" s="16" t="s">
        <v>57</v>
      </c>
      <c r="E31" s="19" t="n">
        <f aca="false">Условия!$B$5</f>
        <v>3000000</v>
      </c>
      <c r="F31" s="19" t="n">
        <f aca="false">C31*E31</f>
        <v>60000000</v>
      </c>
      <c r="G31" s="19" t="n">
        <f aca="false">F31*(1+Условия!$B$13)</f>
        <v>69000000</v>
      </c>
      <c r="H31" s="19" t="n">
        <f aca="false">((F31*(1+Условия!$B$13))-(F31*(1+Условия!$B$13))*Условия!$A$13)/12</f>
        <v>4600000</v>
      </c>
      <c r="I31" s="19" t="n">
        <f aca="false">F31*(1+Условия!$C$13)</f>
        <v>75000000</v>
      </c>
      <c r="J31" s="19" t="n">
        <f aca="false">((F31*(1+Условия!$C$13))-(F31*(1+Условия!$C$13))*Условия!$A$13)/18</f>
        <v>3333333.33333333</v>
      </c>
      <c r="K31" s="19" t="n">
        <f aca="false">F31*(1+Условия!$D$13)</f>
        <v>81000000</v>
      </c>
      <c r="L31" s="19" t="n">
        <f aca="false">((F31*(1+Условия!$D$13))-(F31*(1+Условия!$D$13))*Условия!$A$13)/24</f>
        <v>2700000</v>
      </c>
      <c r="M31" s="20" t="s">
        <v>58</v>
      </c>
    </row>
    <row r="32" customFormat="false" ht="15" hidden="false" customHeight="false" outlineLevel="0" collapsed="false">
      <c r="A32" s="16" t="n">
        <v>31</v>
      </c>
      <c r="B32" s="17" t="n">
        <v>0.3</v>
      </c>
      <c r="C32" s="18" t="n">
        <f aca="false">B32*100</f>
        <v>30</v>
      </c>
      <c r="D32" s="16" t="s">
        <v>57</v>
      </c>
      <c r="E32" s="19" t="n">
        <f aca="false">Условия!$B$5</f>
        <v>3000000</v>
      </c>
      <c r="F32" s="19" t="n">
        <f aca="false">C32*E32</f>
        <v>90000000</v>
      </c>
      <c r="G32" s="19" t="n">
        <f aca="false">F32*(1+Условия!$B$13)</f>
        <v>103500000</v>
      </c>
      <c r="H32" s="19" t="n">
        <f aca="false">((F32*(1+Условия!$B$13))-(F32*(1+Условия!$B$13))*Условия!$A$13)/12</f>
        <v>6900000</v>
      </c>
      <c r="I32" s="19" t="n">
        <f aca="false">F32*(1+Условия!$C$13)</f>
        <v>112500000</v>
      </c>
      <c r="J32" s="19" t="n">
        <f aca="false">((F32*(1+Условия!$C$13))-(F32*(1+Условия!$C$13))*Условия!$A$13)/18</f>
        <v>5000000</v>
      </c>
      <c r="K32" s="19" t="n">
        <f aca="false">F32*(1+Условия!$D$13)</f>
        <v>121500000</v>
      </c>
      <c r="L32" s="19" t="n">
        <f aca="false">((F32*(1+Условия!$D$13))-(F32*(1+Условия!$D$13))*Условия!$A$13)/24</f>
        <v>4050000</v>
      </c>
      <c r="M32" s="20" t="s">
        <v>58</v>
      </c>
    </row>
    <row r="33" customFormat="false" ht="15" hidden="false" customHeight="false" outlineLevel="0" collapsed="false">
      <c r="A33" s="16" t="n">
        <v>32</v>
      </c>
      <c r="B33" s="17" t="n">
        <v>0.3</v>
      </c>
      <c r="C33" s="18" t="n">
        <f aca="false">B33*100</f>
        <v>30</v>
      </c>
      <c r="D33" s="16" t="s">
        <v>57</v>
      </c>
      <c r="E33" s="19" t="n">
        <f aca="false">Условия!$B$5</f>
        <v>3000000</v>
      </c>
      <c r="F33" s="19" t="n">
        <f aca="false">C33*E33</f>
        <v>90000000</v>
      </c>
      <c r="G33" s="19" t="n">
        <f aca="false">F33*(1+Условия!$B$13)</f>
        <v>103500000</v>
      </c>
      <c r="H33" s="19" t="n">
        <f aca="false">((F33*(1+Условия!$B$13))-(F33*(1+Условия!$B$13))*Условия!$A$13)/12</f>
        <v>6900000</v>
      </c>
      <c r="I33" s="19" t="n">
        <f aca="false">F33*(1+Условия!$C$13)</f>
        <v>112500000</v>
      </c>
      <c r="J33" s="19" t="n">
        <f aca="false">((F33*(1+Условия!$C$13))-(F33*(1+Условия!$C$13))*Условия!$A$13)/18</f>
        <v>5000000</v>
      </c>
      <c r="K33" s="19" t="n">
        <f aca="false">F33*(1+Условия!$D$13)</f>
        <v>121500000</v>
      </c>
      <c r="L33" s="19" t="n">
        <f aca="false">((F33*(1+Условия!$D$13))-(F33*(1+Условия!$D$13))*Условия!$A$13)/24</f>
        <v>4050000</v>
      </c>
      <c r="M33" s="20" t="s">
        <v>58</v>
      </c>
    </row>
    <row r="34" customFormat="false" ht="15" hidden="false" customHeight="false" outlineLevel="0" collapsed="false">
      <c r="A34" s="16" t="n">
        <v>33</v>
      </c>
      <c r="B34" s="17" t="n">
        <v>0.3</v>
      </c>
      <c r="C34" s="18" t="n">
        <f aca="false">B34*100</f>
        <v>30</v>
      </c>
      <c r="D34" s="16" t="s">
        <v>57</v>
      </c>
      <c r="E34" s="19" t="n">
        <f aca="false">Условия!$B$5</f>
        <v>3000000</v>
      </c>
      <c r="F34" s="19" t="n">
        <f aca="false">C34*E34</f>
        <v>90000000</v>
      </c>
      <c r="G34" s="19" t="n">
        <f aca="false">F34*(1+Условия!$B$13)</f>
        <v>103500000</v>
      </c>
      <c r="H34" s="19" t="n">
        <f aca="false">((F34*(1+Условия!$B$13))-(F34*(1+Условия!$B$13))*Условия!$A$13)/12</f>
        <v>6900000</v>
      </c>
      <c r="I34" s="19" t="n">
        <f aca="false">F34*(1+Условия!$C$13)</f>
        <v>112500000</v>
      </c>
      <c r="J34" s="19" t="n">
        <f aca="false">((F34*(1+Условия!$C$13))-(F34*(1+Условия!$C$13))*Условия!$A$13)/18</f>
        <v>5000000</v>
      </c>
      <c r="K34" s="19" t="n">
        <f aca="false">F34*(1+Условия!$D$13)</f>
        <v>121500000</v>
      </c>
      <c r="L34" s="19" t="n">
        <f aca="false">((F34*(1+Условия!$D$13))-(F34*(1+Условия!$D$13))*Условия!$A$13)/24</f>
        <v>4050000</v>
      </c>
      <c r="M34" s="20" t="s">
        <v>58</v>
      </c>
    </row>
    <row r="35" customFormat="false" ht="15" hidden="false" customHeight="false" outlineLevel="0" collapsed="false">
      <c r="A35" s="16" t="n">
        <v>34</v>
      </c>
      <c r="B35" s="17" t="n">
        <v>0.3</v>
      </c>
      <c r="C35" s="18" t="n">
        <f aca="false">B35*100</f>
        <v>30</v>
      </c>
      <c r="D35" s="16" t="s">
        <v>57</v>
      </c>
      <c r="E35" s="19" t="n">
        <f aca="false">Условия!$B$5</f>
        <v>3000000</v>
      </c>
      <c r="F35" s="19" t="n">
        <f aca="false">C35*E35</f>
        <v>90000000</v>
      </c>
      <c r="G35" s="19" t="n">
        <f aca="false">F35*(1+Условия!$B$13)</f>
        <v>103500000</v>
      </c>
      <c r="H35" s="19" t="n">
        <f aca="false">((F35*(1+Условия!$B$13))-(F35*(1+Условия!$B$13))*Условия!$A$13)/12</f>
        <v>6900000</v>
      </c>
      <c r="I35" s="19" t="n">
        <f aca="false">F35*(1+Условия!$C$13)</f>
        <v>112500000</v>
      </c>
      <c r="J35" s="19" t="n">
        <f aca="false">((F35*(1+Условия!$C$13))-(F35*(1+Условия!$C$13))*Условия!$A$13)/18</f>
        <v>5000000</v>
      </c>
      <c r="K35" s="19" t="n">
        <f aca="false">F35*(1+Условия!$D$13)</f>
        <v>121500000</v>
      </c>
      <c r="L35" s="19" t="n">
        <f aca="false">((F35*(1+Условия!$D$13))-(F35*(1+Условия!$D$13))*Условия!$A$13)/24</f>
        <v>4050000</v>
      </c>
      <c r="M35" s="20" t="s">
        <v>58</v>
      </c>
    </row>
    <row r="36" customFormat="false" ht="15" hidden="false" customHeight="false" outlineLevel="0" collapsed="false">
      <c r="A36" s="16" t="n">
        <v>35</v>
      </c>
      <c r="B36" s="17" t="n">
        <v>0.36</v>
      </c>
      <c r="C36" s="18" t="n">
        <f aca="false">B36*100</f>
        <v>36</v>
      </c>
      <c r="D36" s="16" t="s">
        <v>57</v>
      </c>
      <c r="E36" s="19" t="n">
        <f aca="false">Условия!$B$5</f>
        <v>3000000</v>
      </c>
      <c r="F36" s="19" t="n">
        <f aca="false">C36*E36</f>
        <v>108000000</v>
      </c>
      <c r="G36" s="19" t="n">
        <f aca="false">F36*(1+Условия!$B$13)</f>
        <v>124200000</v>
      </c>
      <c r="H36" s="19" t="n">
        <f aca="false">((F36*(1+Условия!$B$13))-(F36*(1+Условия!$B$13))*Условия!$A$13)/12</f>
        <v>8280000</v>
      </c>
      <c r="I36" s="19" t="n">
        <f aca="false">F36*(1+Условия!$C$13)</f>
        <v>135000000</v>
      </c>
      <c r="J36" s="19" t="n">
        <f aca="false">((F36*(1+Условия!$C$13))-(F36*(1+Условия!$C$13))*Условия!$A$13)/18</f>
        <v>6000000</v>
      </c>
      <c r="K36" s="19" t="n">
        <f aca="false">F36*(1+Условия!$D$13)</f>
        <v>145800000</v>
      </c>
      <c r="L36" s="19" t="n">
        <f aca="false">((F36*(1+Условия!$D$13))-(F36*(1+Условия!$D$13))*Условия!$A$13)/24</f>
        <v>4860000</v>
      </c>
      <c r="M36" s="20" t="s">
        <v>58</v>
      </c>
    </row>
    <row r="37" customFormat="false" ht="15" hidden="false" customHeight="false" outlineLevel="0" collapsed="false">
      <c r="A37" s="16" t="n">
        <v>36</v>
      </c>
      <c r="B37" s="17" t="n">
        <v>0.36</v>
      </c>
      <c r="C37" s="18" t="n">
        <f aca="false">B37*100</f>
        <v>36</v>
      </c>
      <c r="D37" s="16" t="s">
        <v>55</v>
      </c>
      <c r="E37" s="19" t="n">
        <f aca="false">Условия!$B$6</f>
        <v>3500000</v>
      </c>
      <c r="F37" s="19" t="n">
        <f aca="false">C37*E37</f>
        <v>126000000</v>
      </c>
      <c r="G37" s="19" t="n">
        <f aca="false">F37*(1+Условия!$B$13)</f>
        <v>144900000</v>
      </c>
      <c r="H37" s="19" t="n">
        <f aca="false">((F37*(1+Условия!$B$13))-(F37*(1+Условия!$B$13))*Условия!$A$13)/12</f>
        <v>9660000</v>
      </c>
      <c r="I37" s="19" t="n">
        <f aca="false">F37*(1+Условия!$C$13)</f>
        <v>157500000</v>
      </c>
      <c r="J37" s="19" t="n">
        <f aca="false">((F37*(1+Условия!$C$13))-(F37*(1+Условия!$C$13))*Условия!$A$13)/18</f>
        <v>7000000</v>
      </c>
      <c r="K37" s="19" t="n">
        <f aca="false">F37*(1+Условия!$D$13)</f>
        <v>170100000</v>
      </c>
      <c r="L37" s="19" t="n">
        <f aca="false">((F37*(1+Условия!$D$13))-(F37*(1+Условия!$D$13))*Условия!$A$13)/24</f>
        <v>5670000</v>
      </c>
      <c r="M37" s="20" t="s">
        <v>59</v>
      </c>
    </row>
    <row r="38" customFormat="false" ht="15" hidden="false" customHeight="false" outlineLevel="0" collapsed="false">
      <c r="A38" s="16" t="n">
        <v>37</v>
      </c>
      <c r="B38" s="17" t="n">
        <v>0.498</v>
      </c>
      <c r="C38" s="18" t="n">
        <f aca="false">B38*100</f>
        <v>49.8</v>
      </c>
      <c r="D38" s="16" t="s">
        <v>55</v>
      </c>
      <c r="E38" s="19" t="n">
        <f aca="false">Условия!$B$6</f>
        <v>3500000</v>
      </c>
      <c r="F38" s="19" t="n">
        <f aca="false">C38*E38</f>
        <v>174300000</v>
      </c>
      <c r="G38" s="19" t="n">
        <f aca="false">F38*(1+Условия!$B$13)</f>
        <v>200445000</v>
      </c>
      <c r="H38" s="19" t="n">
        <f aca="false">((F38*(1+Условия!$B$13))-(F38*(1+Условия!$B$13))*Условия!$A$13)/12</f>
        <v>13363000</v>
      </c>
      <c r="I38" s="19" t="n">
        <f aca="false">F38*(1+Условия!$C$13)</f>
        <v>217875000</v>
      </c>
      <c r="J38" s="19" t="n">
        <f aca="false">((F38*(1+Условия!$C$13))-(F38*(1+Условия!$C$13))*Условия!$A$13)/18</f>
        <v>9683333.33333333</v>
      </c>
      <c r="K38" s="19" t="n">
        <f aca="false">F38*(1+Условия!$D$13)</f>
        <v>235305000</v>
      </c>
      <c r="L38" s="19" t="n">
        <f aca="false">((F38*(1+Условия!$D$13))-(F38*(1+Условия!$D$13))*Условия!$A$13)/24</f>
        <v>7843500</v>
      </c>
      <c r="M38" s="20" t="s">
        <v>60</v>
      </c>
    </row>
    <row r="39" customFormat="false" ht="15" hidden="false" customHeight="false" outlineLevel="0" collapsed="false">
      <c r="A39" s="16" t="n">
        <v>38</v>
      </c>
      <c r="B39" s="17" t="n">
        <v>0.54</v>
      </c>
      <c r="C39" s="18" t="n">
        <f aca="false">B39*100</f>
        <v>54</v>
      </c>
      <c r="D39" s="16" t="s">
        <v>48</v>
      </c>
      <c r="E39" s="19" t="n">
        <f aca="false">Условия!$B$7</f>
        <v>2500000</v>
      </c>
      <c r="F39" s="19" t="n">
        <f aca="false">C39*E39</f>
        <v>135000000</v>
      </c>
      <c r="G39" s="19" t="n">
        <f aca="false">F39*(1+Условия!$B$13)</f>
        <v>155250000</v>
      </c>
      <c r="H39" s="19" t="n">
        <f aca="false">((F39*(1+Условия!$B$13))-(F39*(1+Условия!$B$13))*Условия!$A$13)/12</f>
        <v>10350000</v>
      </c>
      <c r="I39" s="19" t="n">
        <f aca="false">F39*(1+Условия!$C$13)</f>
        <v>168750000</v>
      </c>
      <c r="J39" s="19" t="n">
        <f aca="false">((F39*(1+Условия!$C$13))-(F39*(1+Условия!$C$13))*Условия!$A$13)/18</f>
        <v>7500000</v>
      </c>
      <c r="K39" s="19" t="n">
        <f aca="false">F39*(1+Условия!$D$13)</f>
        <v>182250000</v>
      </c>
      <c r="L39" s="19" t="n">
        <f aca="false">((F39*(1+Условия!$D$13))-(F39*(1+Условия!$D$13))*Условия!$A$13)/24</f>
        <v>6075000</v>
      </c>
      <c r="M39" s="20" t="s">
        <v>54</v>
      </c>
    </row>
    <row r="40" customFormat="false" ht="15" hidden="false" customHeight="false" outlineLevel="0" collapsed="false">
      <c r="A40" s="16" t="n">
        <v>39</v>
      </c>
      <c r="B40" s="17" t="n">
        <v>0.4552</v>
      </c>
      <c r="C40" s="18" t="n">
        <f aca="false">B40*100</f>
        <v>45.52</v>
      </c>
      <c r="D40" s="16" t="s">
        <v>57</v>
      </c>
      <c r="E40" s="19" t="n">
        <f aca="false">Условия!$B$5</f>
        <v>3000000</v>
      </c>
      <c r="F40" s="19" t="n">
        <f aca="false">C40*E40</f>
        <v>136560000</v>
      </c>
      <c r="G40" s="19" t="n">
        <f aca="false">F40*(1+Условия!$B$13)</f>
        <v>157044000</v>
      </c>
      <c r="H40" s="19" t="n">
        <f aca="false">((F40*(1+Условия!$B$13))-(F40*(1+Условия!$B$13))*Условия!$A$13)/12</f>
        <v>10469600</v>
      </c>
      <c r="I40" s="19" t="n">
        <f aca="false">F40*(1+Условия!$C$13)</f>
        <v>170700000</v>
      </c>
      <c r="J40" s="19" t="n">
        <f aca="false">((F40*(1+Условия!$C$13))-(F40*(1+Условия!$C$13))*Условия!$A$13)/18</f>
        <v>7586666.66666667</v>
      </c>
      <c r="K40" s="19" t="n">
        <f aca="false">F40*(1+Условия!$D$13)</f>
        <v>184356000</v>
      </c>
      <c r="L40" s="19" t="n">
        <f aca="false">((F40*(1+Условия!$D$13))-(F40*(1+Условия!$D$13))*Условия!$A$13)/24</f>
        <v>6145200</v>
      </c>
      <c r="M40" s="20" t="s">
        <v>61</v>
      </c>
    </row>
    <row r="41" customFormat="false" ht="15" hidden="false" customHeight="false" outlineLevel="0" collapsed="false">
      <c r="A41" s="16" t="n">
        <v>40</v>
      </c>
      <c r="B41" s="17" t="n">
        <v>0.5</v>
      </c>
      <c r="C41" s="18" t="n">
        <f aca="false">B41*100</f>
        <v>50</v>
      </c>
      <c r="D41" s="16" t="s">
        <v>48</v>
      </c>
      <c r="E41" s="19" t="n">
        <f aca="false">Условия!$B$7</f>
        <v>2500000</v>
      </c>
      <c r="F41" s="19" t="n">
        <f aca="false">C41*E41</f>
        <v>125000000</v>
      </c>
      <c r="G41" s="19" t="n">
        <f aca="false">F41*(1+Условия!$B$13)</f>
        <v>143750000</v>
      </c>
      <c r="H41" s="19" t="n">
        <f aca="false">((F41*(1+Условия!$B$13))-(F41*(1+Условия!$B$13))*Условия!$A$13)/12</f>
        <v>9583333.33333333</v>
      </c>
      <c r="I41" s="19" t="n">
        <f aca="false">F41*(1+Условия!$C$13)</f>
        <v>156250000</v>
      </c>
      <c r="J41" s="19" t="n">
        <f aca="false">((F41*(1+Условия!$C$13))-(F41*(1+Условия!$C$13))*Условия!$A$13)/18</f>
        <v>6944444.44444444</v>
      </c>
      <c r="K41" s="19" t="n">
        <f aca="false">F41*(1+Условия!$D$13)</f>
        <v>168750000</v>
      </c>
      <c r="L41" s="19" t="n">
        <f aca="false">((F41*(1+Условия!$D$13))-(F41*(1+Условия!$D$13))*Условия!$A$13)/24</f>
        <v>5625000</v>
      </c>
      <c r="M41" s="20" t="s">
        <v>51</v>
      </c>
    </row>
    <row r="42" customFormat="false" ht="15" hidden="false" customHeight="false" outlineLevel="0" collapsed="false">
      <c r="A42" s="16" t="n">
        <v>41</v>
      </c>
      <c r="B42" s="17" t="n">
        <v>1</v>
      </c>
      <c r="C42" s="18" t="n">
        <f aca="false">B42*100</f>
        <v>100</v>
      </c>
      <c r="D42" s="16" t="s">
        <v>57</v>
      </c>
      <c r="E42" s="19" t="n">
        <f aca="false">Условия!$B$5</f>
        <v>3000000</v>
      </c>
      <c r="F42" s="19" t="n">
        <f aca="false">C42*E42</f>
        <v>300000000</v>
      </c>
      <c r="G42" s="19" t="n">
        <f aca="false">F42*(1+Условия!$B$13)</f>
        <v>345000000</v>
      </c>
      <c r="H42" s="19" t="n">
        <f aca="false">((F42*(1+Условия!$B$13))-(F42*(1+Условия!$B$13))*Условия!$A$13)/12</f>
        <v>23000000</v>
      </c>
      <c r="I42" s="19" t="n">
        <f aca="false">F42*(1+Условия!$C$13)</f>
        <v>375000000</v>
      </c>
      <c r="J42" s="19" t="n">
        <f aca="false">((F42*(1+Условия!$C$13))-(F42*(1+Условия!$C$13))*Условия!$A$13)/18</f>
        <v>16666666.6666667</v>
      </c>
      <c r="K42" s="19" t="n">
        <f aca="false">F42*(1+Условия!$D$13)</f>
        <v>405000000</v>
      </c>
      <c r="L42" s="19" t="n">
        <f aca="false">((F42*(1+Условия!$D$13))-(F42*(1+Условия!$D$13))*Условия!$A$13)/24</f>
        <v>13500000</v>
      </c>
      <c r="M42" s="20" t="s">
        <v>62</v>
      </c>
    </row>
    <row r="43" customFormat="false" ht="15" hidden="false" customHeight="false" outlineLevel="0" collapsed="false">
      <c r="A43" s="16" t="n">
        <v>42</v>
      </c>
      <c r="B43" s="17" t="n">
        <v>1</v>
      </c>
      <c r="C43" s="18" t="n">
        <f aca="false">B43*100</f>
        <v>100</v>
      </c>
      <c r="D43" s="16" t="s">
        <v>57</v>
      </c>
      <c r="E43" s="19" t="n">
        <f aca="false">Условия!$B$5</f>
        <v>3000000</v>
      </c>
      <c r="F43" s="19" t="n">
        <f aca="false">C43*E43</f>
        <v>300000000</v>
      </c>
      <c r="G43" s="19" t="n">
        <f aca="false">F43*(1+Условия!$B$13)</f>
        <v>345000000</v>
      </c>
      <c r="H43" s="19" t="n">
        <f aca="false">((F43*(1+Условия!$B$13))-(F43*(1+Условия!$B$13))*Условия!$A$13)/12</f>
        <v>23000000</v>
      </c>
      <c r="I43" s="19" t="n">
        <f aca="false">F43*(1+Условия!$C$13)</f>
        <v>375000000</v>
      </c>
      <c r="J43" s="19" t="n">
        <f aca="false">((F43*(1+Условия!$C$13))-(F43*(1+Условия!$C$13))*Условия!$A$13)/18</f>
        <v>16666666.6666667</v>
      </c>
      <c r="K43" s="19" t="n">
        <f aca="false">F43*(1+Условия!$D$13)</f>
        <v>405000000</v>
      </c>
      <c r="L43" s="19" t="n">
        <f aca="false">((F43*(1+Условия!$D$13))-(F43*(1+Условия!$D$13))*Условия!$A$13)/24</f>
        <v>13500000</v>
      </c>
      <c r="M43" s="20" t="s">
        <v>62</v>
      </c>
    </row>
    <row r="44" customFormat="false" ht="15" hidden="false" customHeight="false" outlineLevel="0" collapsed="false">
      <c r="A44" s="16" t="n">
        <v>43</v>
      </c>
      <c r="B44" s="17" t="n">
        <v>1</v>
      </c>
      <c r="C44" s="18" t="n">
        <f aca="false">B44*100</f>
        <v>100</v>
      </c>
      <c r="D44" s="16" t="s">
        <v>55</v>
      </c>
      <c r="E44" s="19" t="n">
        <f aca="false">Условия!$B$6</f>
        <v>3500000</v>
      </c>
      <c r="F44" s="19" t="n">
        <f aca="false">C44*E44</f>
        <v>350000000</v>
      </c>
      <c r="G44" s="19" t="n">
        <f aca="false">F44*(1+Условия!$B$13)</f>
        <v>402500000</v>
      </c>
      <c r="H44" s="19" t="n">
        <f aca="false">((F44*(1+Условия!$B$13))-(F44*(1+Условия!$B$13))*Условия!$A$13)/12</f>
        <v>26833333.3333333</v>
      </c>
      <c r="I44" s="19" t="n">
        <f aca="false">F44*(1+Условия!$C$13)</f>
        <v>437500000</v>
      </c>
      <c r="J44" s="19" t="n">
        <f aca="false">((F44*(1+Условия!$C$13))-(F44*(1+Условия!$C$13))*Условия!$A$13)/18</f>
        <v>19444444.4444444</v>
      </c>
      <c r="K44" s="19" t="n">
        <f aca="false">F44*(1+Условия!$D$13)</f>
        <v>472500000</v>
      </c>
      <c r="L44" s="19" t="n">
        <f aca="false">((F44*(1+Условия!$D$13))-(F44*(1+Условия!$D$13))*Условия!$A$13)/24</f>
        <v>15750000</v>
      </c>
      <c r="M44" s="20" t="s">
        <v>63</v>
      </c>
    </row>
    <row r="45" customFormat="false" ht="15" hidden="false" customHeight="false" outlineLevel="0" collapsed="false">
      <c r="A45" s="7" t="s">
        <v>64</v>
      </c>
      <c r="B45" s="21" t="n">
        <f aca="false">SUM(B2:B44)</f>
        <v>11.3086</v>
      </c>
      <c r="C45" s="14" t="n">
        <f aca="false">SUM(C2:C44)</f>
        <v>1130.86</v>
      </c>
      <c r="D45" s="7"/>
      <c r="E45" s="7"/>
      <c r="F45" s="15" t="n">
        <f aca="false">SUM(F2:F44)</f>
        <v>3293710000</v>
      </c>
      <c r="G45" s="15" t="n">
        <f aca="false">SUM(G2:G44)</f>
        <v>3787766500</v>
      </c>
      <c r="H45" s="7"/>
      <c r="I45" s="15" t="n">
        <f aca="false">SUM(I2:I44)</f>
        <v>4117137500</v>
      </c>
      <c r="J45" s="7"/>
      <c r="K45" s="15" t="n">
        <f aca="false">SUM(K2:K44)</f>
        <v>4446508500</v>
      </c>
      <c r="L45" s="7"/>
      <c r="M45" s="7"/>
    </row>
    <row r="47" customFormat="false" ht="15" hidden="false" customHeight="false" outlineLevel="0" collapsed="false">
      <c r="A47" s="2" t="s">
        <v>65</v>
      </c>
    </row>
    <row r="48" customFormat="false" ht="15" hidden="false" customHeight="false" outlineLevel="0" collapsed="false">
      <c r="A48" s="2" t="s">
        <v>66</v>
      </c>
    </row>
  </sheetData>
  <autoFilter ref="A1:M4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6" min="6" style="0" width="16"/>
    <col collapsed="false" customWidth="true" hidden="false" outlineLevel="0" max="7" min="7" style="0" width="17"/>
    <col collapsed="false" customWidth="true" hidden="false" outlineLevel="0" max="8" min="8" style="0" width="15"/>
    <col collapsed="false" customWidth="true" hidden="false" outlineLevel="0" max="9" min="9" style="0" width="17"/>
    <col collapsed="false" customWidth="true" hidden="false" outlineLevel="0" max="10" min="10" style="0" width="15"/>
    <col collapsed="false" customWidth="true" hidden="false" outlineLevel="0" max="11" min="11" style="0" width="17"/>
    <col collapsed="false" customWidth="true" hidden="false" outlineLevel="0" max="12" min="12" style="0" width="15"/>
    <col collapsed="false" customWidth="true" hidden="false" outlineLevel="0" max="13" min="13" style="0" width="34"/>
  </cols>
  <sheetData>
    <row r="1" customFormat="false" ht="30" hidden="false" customHeight="true" outlineLevel="0" collapsed="false">
      <c r="A1" s="3" t="s">
        <v>40</v>
      </c>
      <c r="B1" s="3" t="s">
        <v>24</v>
      </c>
      <c r="C1" s="3" t="s">
        <v>41</v>
      </c>
      <c r="D1" s="3" t="s">
        <v>42</v>
      </c>
      <c r="E1" s="3" t="s">
        <v>43</v>
      </c>
      <c r="F1" s="3" t="s">
        <v>25</v>
      </c>
      <c r="G1" s="3" t="s">
        <v>26</v>
      </c>
      <c r="H1" s="3" t="s">
        <v>44</v>
      </c>
      <c r="I1" s="3" t="s">
        <v>27</v>
      </c>
      <c r="J1" s="3" t="s">
        <v>45</v>
      </c>
      <c r="K1" s="3" t="s">
        <v>28</v>
      </c>
      <c r="L1" s="3" t="s">
        <v>46</v>
      </c>
      <c r="M1" s="3" t="s">
        <v>47</v>
      </c>
    </row>
    <row r="2" customFormat="false" ht="15" hidden="false" customHeight="false" outlineLevel="0" collapsed="false">
      <c r="A2" s="16" t="n">
        <v>1</v>
      </c>
      <c r="B2" s="17" t="n">
        <v>0.0476</v>
      </c>
      <c r="C2" s="18" t="n">
        <f aca="false">B2*100</f>
        <v>4.76</v>
      </c>
      <c r="D2" s="16" t="s">
        <v>67</v>
      </c>
      <c r="E2" s="19" t="n">
        <f aca="false">Условия!$B$8</f>
        <v>1800000</v>
      </c>
      <c r="F2" s="19" t="n">
        <f aca="false">C2*E2</f>
        <v>8568000</v>
      </c>
      <c r="G2" s="19" t="n">
        <f aca="false">F2*(1+Условия!$B$13)</f>
        <v>9853200</v>
      </c>
      <c r="H2" s="19" t="n">
        <f aca="false">((F2*(1+Условия!$B$13))-(F2*(1+Условия!$B$13))*Условия!$A$13)/12</f>
        <v>656880</v>
      </c>
      <c r="I2" s="19" t="n">
        <f aca="false">F2*(1+Условия!$C$13)</f>
        <v>10710000</v>
      </c>
      <c r="J2" s="19" t="n">
        <f aca="false">((F2*(1+Условия!$C$13))-(F2*(1+Условия!$C$13))*Условия!$A$13)/18</f>
        <v>476000</v>
      </c>
      <c r="K2" s="19" t="n">
        <f aca="false">F2*(1+Условия!$D$13)</f>
        <v>11566800</v>
      </c>
      <c r="L2" s="19" t="n">
        <f aca="false">((F2*(1+Условия!$D$13))-(F2*(1+Условия!$D$13))*Условия!$A$13)/24</f>
        <v>385560</v>
      </c>
      <c r="M2" s="20" t="s">
        <v>68</v>
      </c>
    </row>
    <row r="3" customFormat="false" ht="15" hidden="false" customHeight="false" outlineLevel="0" collapsed="false">
      <c r="A3" s="16" t="n">
        <v>2</v>
      </c>
      <c r="B3" s="17" t="n">
        <v>0.0492</v>
      </c>
      <c r="C3" s="18" t="n">
        <f aca="false">B3*100</f>
        <v>4.92</v>
      </c>
      <c r="D3" s="16" t="s">
        <v>67</v>
      </c>
      <c r="E3" s="19" t="n">
        <f aca="false">Условия!$B$8</f>
        <v>1800000</v>
      </c>
      <c r="F3" s="19" t="n">
        <f aca="false">C3*E3</f>
        <v>8856000</v>
      </c>
      <c r="G3" s="19" t="n">
        <f aca="false">F3*(1+Условия!$B$13)</f>
        <v>10184400</v>
      </c>
      <c r="H3" s="19" t="n">
        <f aca="false">((F3*(1+Условия!$B$13))-(F3*(1+Условия!$B$13))*Условия!$A$13)/12</f>
        <v>678960</v>
      </c>
      <c r="I3" s="19" t="n">
        <f aca="false">F3*(1+Условия!$C$13)</f>
        <v>11070000</v>
      </c>
      <c r="J3" s="19" t="n">
        <f aca="false">((F3*(1+Условия!$C$13))-(F3*(1+Условия!$C$13))*Условия!$A$13)/18</f>
        <v>492000</v>
      </c>
      <c r="K3" s="19" t="n">
        <f aca="false">F3*(1+Условия!$D$13)</f>
        <v>11955600</v>
      </c>
      <c r="L3" s="19" t="n">
        <f aca="false">((F3*(1+Условия!$D$13))-(F3*(1+Условия!$D$13))*Условия!$A$13)/24</f>
        <v>398520</v>
      </c>
      <c r="M3" s="20" t="s">
        <v>69</v>
      </c>
    </row>
    <row r="4" customFormat="false" ht="15" hidden="false" customHeight="false" outlineLevel="0" collapsed="false">
      <c r="A4" s="16" t="n">
        <v>3</v>
      </c>
      <c r="B4" s="17" t="n">
        <v>0.05</v>
      </c>
      <c r="C4" s="18" t="n">
        <f aca="false">B4*100</f>
        <v>5</v>
      </c>
      <c r="D4" s="16" t="s">
        <v>67</v>
      </c>
      <c r="E4" s="19" t="n">
        <f aca="false">Условия!$B$8</f>
        <v>1800000</v>
      </c>
      <c r="F4" s="19" t="n">
        <f aca="false">C4*E4</f>
        <v>9000000</v>
      </c>
      <c r="G4" s="19" t="n">
        <f aca="false">F4*(1+Условия!$B$13)</f>
        <v>10350000</v>
      </c>
      <c r="H4" s="19" t="n">
        <f aca="false">((F4*(1+Условия!$B$13))-(F4*(1+Условия!$B$13))*Условия!$A$13)/12</f>
        <v>690000</v>
      </c>
      <c r="I4" s="19" t="n">
        <f aca="false">F4*(1+Условия!$C$13)</f>
        <v>11250000</v>
      </c>
      <c r="J4" s="19" t="n">
        <f aca="false">((F4*(1+Условия!$C$13))-(F4*(1+Условия!$C$13))*Условия!$A$13)/18</f>
        <v>500000</v>
      </c>
      <c r="K4" s="19" t="n">
        <f aca="false">F4*(1+Условия!$D$13)</f>
        <v>12150000</v>
      </c>
      <c r="L4" s="19" t="n">
        <f aca="false">((F4*(1+Условия!$D$13))-(F4*(1+Условия!$D$13))*Условия!$A$13)/24</f>
        <v>405000</v>
      </c>
      <c r="M4" s="20" t="s">
        <v>70</v>
      </c>
    </row>
    <row r="5" customFormat="false" ht="15" hidden="false" customHeight="false" outlineLevel="0" collapsed="false">
      <c r="A5" s="16" t="n">
        <v>4</v>
      </c>
      <c r="B5" s="17" t="n">
        <v>0.0508</v>
      </c>
      <c r="C5" s="18" t="n">
        <f aca="false">B5*100</f>
        <v>5.08</v>
      </c>
      <c r="D5" s="16" t="s">
        <v>67</v>
      </c>
      <c r="E5" s="19" t="n">
        <f aca="false">Условия!$B$8</f>
        <v>1800000</v>
      </c>
      <c r="F5" s="19" t="n">
        <f aca="false">C5*E5</f>
        <v>9144000</v>
      </c>
      <c r="G5" s="19" t="n">
        <f aca="false">F5*(1+Условия!$B$13)</f>
        <v>10515600</v>
      </c>
      <c r="H5" s="19" t="n">
        <f aca="false">((F5*(1+Условия!$B$13))-(F5*(1+Условия!$B$13))*Условия!$A$13)/12</f>
        <v>701040</v>
      </c>
      <c r="I5" s="19" t="n">
        <f aca="false">F5*(1+Условия!$C$13)</f>
        <v>11430000</v>
      </c>
      <c r="J5" s="19" t="n">
        <f aca="false">((F5*(1+Условия!$C$13))-(F5*(1+Условия!$C$13))*Условия!$A$13)/18</f>
        <v>508000</v>
      </c>
      <c r="K5" s="19" t="n">
        <f aca="false">F5*(1+Условия!$D$13)</f>
        <v>12344400</v>
      </c>
      <c r="L5" s="19" t="n">
        <f aca="false">((F5*(1+Условия!$D$13))-(F5*(1+Условия!$D$13))*Условия!$A$13)/24</f>
        <v>411480</v>
      </c>
      <c r="M5" s="20" t="s">
        <v>71</v>
      </c>
    </row>
    <row r="6" customFormat="false" ht="15" hidden="false" customHeight="false" outlineLevel="0" collapsed="false">
      <c r="A6" s="16" t="n">
        <v>5</v>
      </c>
      <c r="B6" s="17" t="n">
        <v>0.0516</v>
      </c>
      <c r="C6" s="18" t="n">
        <f aca="false">B6*100</f>
        <v>5.16</v>
      </c>
      <c r="D6" s="16" t="s">
        <v>67</v>
      </c>
      <c r="E6" s="19" t="n">
        <f aca="false">Условия!$B$8</f>
        <v>1800000</v>
      </c>
      <c r="F6" s="19" t="n">
        <f aca="false">C6*E6</f>
        <v>9288000</v>
      </c>
      <c r="G6" s="19" t="n">
        <f aca="false">F6*(1+Условия!$B$13)</f>
        <v>10681200</v>
      </c>
      <c r="H6" s="19" t="n">
        <f aca="false">((F6*(1+Условия!$B$13))-(F6*(1+Условия!$B$13))*Условия!$A$13)/12</f>
        <v>712080</v>
      </c>
      <c r="I6" s="19" t="n">
        <f aca="false">F6*(1+Условия!$C$13)</f>
        <v>11610000</v>
      </c>
      <c r="J6" s="19" t="n">
        <f aca="false">((F6*(1+Условия!$C$13))-(F6*(1+Условия!$C$13))*Условия!$A$13)/18</f>
        <v>516000</v>
      </c>
      <c r="K6" s="19" t="n">
        <f aca="false">F6*(1+Условия!$D$13)</f>
        <v>12538800</v>
      </c>
      <c r="L6" s="19" t="n">
        <f aca="false">((F6*(1+Условия!$D$13))-(F6*(1+Условия!$D$13))*Условия!$A$13)/24</f>
        <v>417960</v>
      </c>
      <c r="M6" s="20" t="s">
        <v>72</v>
      </c>
    </row>
    <row r="7" customFormat="false" ht="15" hidden="false" customHeight="false" outlineLevel="0" collapsed="false">
      <c r="A7" s="16" t="n">
        <v>6</v>
      </c>
      <c r="B7" s="17" t="n">
        <v>0.0571</v>
      </c>
      <c r="C7" s="18" t="n">
        <f aca="false">B7*100</f>
        <v>5.71</v>
      </c>
      <c r="D7" s="16" t="s">
        <v>67</v>
      </c>
      <c r="E7" s="19" t="n">
        <f aca="false">Условия!$B$8</f>
        <v>1800000</v>
      </c>
      <c r="F7" s="19" t="n">
        <f aca="false">C7*E7</f>
        <v>10278000</v>
      </c>
      <c r="G7" s="19" t="n">
        <f aca="false">F7*(1+Условия!$B$13)</f>
        <v>11819700</v>
      </c>
      <c r="H7" s="19" t="n">
        <f aca="false">((F7*(1+Условия!$B$13))-(F7*(1+Условия!$B$13))*Условия!$A$13)/12</f>
        <v>787980</v>
      </c>
      <c r="I7" s="19" t="n">
        <f aca="false">F7*(1+Условия!$C$13)</f>
        <v>12847500</v>
      </c>
      <c r="J7" s="19" t="n">
        <f aca="false">((F7*(1+Условия!$C$13))-(F7*(1+Условия!$C$13))*Условия!$A$13)/18</f>
        <v>571000</v>
      </c>
      <c r="K7" s="19" t="n">
        <f aca="false">F7*(1+Условия!$D$13)</f>
        <v>13875300</v>
      </c>
      <c r="L7" s="19" t="n">
        <f aca="false">((F7*(1+Условия!$D$13))-(F7*(1+Условия!$D$13))*Условия!$A$13)/24</f>
        <v>462510</v>
      </c>
      <c r="M7" s="20" t="s">
        <v>73</v>
      </c>
    </row>
    <row r="8" customFormat="false" ht="15" hidden="false" customHeight="false" outlineLevel="0" collapsed="false">
      <c r="A8" s="16" t="n">
        <v>7</v>
      </c>
      <c r="B8" s="17" t="n">
        <v>0.0531</v>
      </c>
      <c r="C8" s="18" t="n">
        <f aca="false">B8*100</f>
        <v>5.31</v>
      </c>
      <c r="D8" s="16" t="s">
        <v>67</v>
      </c>
      <c r="E8" s="19" t="n">
        <f aca="false">Условия!$B$8</f>
        <v>1800000</v>
      </c>
      <c r="F8" s="19" t="n">
        <f aca="false">C8*E8</f>
        <v>9558000</v>
      </c>
      <c r="G8" s="19" t="n">
        <f aca="false">F8*(1+Условия!$B$13)</f>
        <v>10991700</v>
      </c>
      <c r="H8" s="19" t="n">
        <f aca="false">((F8*(1+Условия!$B$13))-(F8*(1+Условия!$B$13))*Условия!$A$13)/12</f>
        <v>732780</v>
      </c>
      <c r="I8" s="19" t="n">
        <f aca="false">F8*(1+Условия!$C$13)</f>
        <v>11947500</v>
      </c>
      <c r="J8" s="19" t="n">
        <f aca="false">((F8*(1+Условия!$C$13))-(F8*(1+Условия!$C$13))*Условия!$A$13)/18</f>
        <v>531000</v>
      </c>
      <c r="K8" s="19" t="n">
        <f aca="false">F8*(1+Условия!$D$13)</f>
        <v>12903300</v>
      </c>
      <c r="L8" s="19" t="n">
        <f aca="false">((F8*(1+Условия!$D$13))-(F8*(1+Условия!$D$13))*Условия!$A$13)/24</f>
        <v>430110</v>
      </c>
      <c r="M8" s="20" t="s">
        <v>74</v>
      </c>
    </row>
    <row r="9" customFormat="false" ht="15" hidden="false" customHeight="false" outlineLevel="0" collapsed="false">
      <c r="A9" s="16" t="n">
        <v>8</v>
      </c>
      <c r="B9" s="17" t="n">
        <v>0.0538</v>
      </c>
      <c r="C9" s="18" t="n">
        <f aca="false">B9*100</f>
        <v>5.38</v>
      </c>
      <c r="D9" s="16" t="s">
        <v>67</v>
      </c>
      <c r="E9" s="19" t="n">
        <f aca="false">Условия!$B$8</f>
        <v>1800000</v>
      </c>
      <c r="F9" s="19" t="n">
        <f aca="false">C9*E9</f>
        <v>9684000</v>
      </c>
      <c r="G9" s="19" t="n">
        <f aca="false">F9*(1+Условия!$B$13)</f>
        <v>11136600</v>
      </c>
      <c r="H9" s="19" t="n">
        <f aca="false">((F9*(1+Условия!$B$13))-(F9*(1+Условия!$B$13))*Условия!$A$13)/12</f>
        <v>742440</v>
      </c>
      <c r="I9" s="19" t="n">
        <f aca="false">F9*(1+Условия!$C$13)</f>
        <v>12105000</v>
      </c>
      <c r="J9" s="19" t="n">
        <f aca="false">((F9*(1+Условия!$C$13))-(F9*(1+Условия!$C$13))*Условия!$A$13)/18</f>
        <v>538000</v>
      </c>
      <c r="K9" s="19" t="n">
        <f aca="false">F9*(1+Условия!$D$13)</f>
        <v>13073400</v>
      </c>
      <c r="L9" s="19" t="n">
        <f aca="false">((F9*(1+Условия!$D$13))-(F9*(1+Условия!$D$13))*Условия!$A$13)/24</f>
        <v>435780</v>
      </c>
      <c r="M9" s="20" t="s">
        <v>75</v>
      </c>
    </row>
    <row r="10" customFormat="false" ht="15" hidden="false" customHeight="false" outlineLevel="0" collapsed="false">
      <c r="A10" s="16" t="n">
        <v>9</v>
      </c>
      <c r="B10" s="17" t="n">
        <v>0.0546</v>
      </c>
      <c r="C10" s="18" t="n">
        <f aca="false">B10*100</f>
        <v>5.46</v>
      </c>
      <c r="D10" s="16" t="s">
        <v>67</v>
      </c>
      <c r="E10" s="19" t="n">
        <f aca="false">Условия!$B$8</f>
        <v>1800000</v>
      </c>
      <c r="F10" s="19" t="n">
        <f aca="false">C10*E10</f>
        <v>9828000</v>
      </c>
      <c r="G10" s="19" t="n">
        <f aca="false">F10*(1+Условия!$B$13)</f>
        <v>11302200</v>
      </c>
      <c r="H10" s="19" t="n">
        <f aca="false">((F10*(1+Условия!$B$13))-(F10*(1+Условия!$B$13))*Условия!$A$13)/12</f>
        <v>753480</v>
      </c>
      <c r="I10" s="19" t="n">
        <f aca="false">F10*(1+Условия!$C$13)</f>
        <v>12285000</v>
      </c>
      <c r="J10" s="19" t="n">
        <f aca="false">((F10*(1+Условия!$C$13))-(F10*(1+Условия!$C$13))*Условия!$A$13)/18</f>
        <v>546000</v>
      </c>
      <c r="K10" s="19" t="n">
        <f aca="false">F10*(1+Условия!$D$13)</f>
        <v>13267800</v>
      </c>
      <c r="L10" s="19" t="n">
        <f aca="false">((F10*(1+Условия!$D$13))-(F10*(1+Условия!$D$13))*Условия!$A$13)/24</f>
        <v>442260</v>
      </c>
      <c r="M10" s="20" t="s">
        <v>76</v>
      </c>
    </row>
    <row r="11" customFormat="false" ht="15" hidden="false" customHeight="false" outlineLevel="0" collapsed="false">
      <c r="A11" s="16" t="n">
        <v>10</v>
      </c>
      <c r="B11" s="17" t="n">
        <v>0.0556</v>
      </c>
      <c r="C11" s="18" t="n">
        <f aca="false">B11*100</f>
        <v>5.56</v>
      </c>
      <c r="D11" s="16" t="s">
        <v>67</v>
      </c>
      <c r="E11" s="19" t="n">
        <f aca="false">Условия!$B$8</f>
        <v>1800000</v>
      </c>
      <c r="F11" s="19" t="n">
        <f aca="false">C11*E11</f>
        <v>10008000</v>
      </c>
      <c r="G11" s="19" t="n">
        <f aca="false">F11*(1+Условия!$B$13)</f>
        <v>11509200</v>
      </c>
      <c r="H11" s="19" t="n">
        <f aca="false">((F11*(1+Условия!$B$13))-(F11*(1+Условия!$B$13))*Условия!$A$13)/12</f>
        <v>767280</v>
      </c>
      <c r="I11" s="19" t="n">
        <f aca="false">F11*(1+Условия!$C$13)</f>
        <v>12510000</v>
      </c>
      <c r="J11" s="19" t="n">
        <f aca="false">((F11*(1+Условия!$C$13))-(F11*(1+Условия!$C$13))*Условия!$A$13)/18</f>
        <v>556000</v>
      </c>
      <c r="K11" s="19" t="n">
        <f aca="false">F11*(1+Условия!$D$13)</f>
        <v>13510800</v>
      </c>
      <c r="L11" s="19" t="n">
        <f aca="false">((F11*(1+Условия!$D$13))-(F11*(1+Условия!$D$13))*Условия!$A$13)/24</f>
        <v>450360</v>
      </c>
      <c r="M11" s="20" t="s">
        <v>77</v>
      </c>
    </row>
    <row r="12" customFormat="false" ht="15" hidden="false" customHeight="false" outlineLevel="0" collapsed="false">
      <c r="A12" s="16" t="n">
        <v>11</v>
      </c>
      <c r="B12" s="17" t="n">
        <v>0.0563</v>
      </c>
      <c r="C12" s="18" t="n">
        <f aca="false">B12*100</f>
        <v>5.63</v>
      </c>
      <c r="D12" s="16" t="s">
        <v>67</v>
      </c>
      <c r="E12" s="19" t="n">
        <f aca="false">Условия!$B$8</f>
        <v>1800000</v>
      </c>
      <c r="F12" s="19" t="n">
        <f aca="false">C12*E12</f>
        <v>10134000</v>
      </c>
      <c r="G12" s="19" t="n">
        <f aca="false">F12*(1+Условия!$B$13)</f>
        <v>11654100</v>
      </c>
      <c r="H12" s="19" t="n">
        <f aca="false">((F12*(1+Условия!$B$13))-(F12*(1+Условия!$B$13))*Условия!$A$13)/12</f>
        <v>776940</v>
      </c>
      <c r="I12" s="19" t="n">
        <f aca="false">F12*(1+Условия!$C$13)</f>
        <v>12667500</v>
      </c>
      <c r="J12" s="19" t="n">
        <f aca="false">((F12*(1+Условия!$C$13))-(F12*(1+Условия!$C$13))*Условия!$A$13)/18</f>
        <v>563000</v>
      </c>
      <c r="K12" s="19" t="n">
        <f aca="false">F12*(1+Условия!$D$13)</f>
        <v>13680900</v>
      </c>
      <c r="L12" s="19" t="n">
        <f aca="false">((F12*(1+Условия!$D$13))-(F12*(1+Условия!$D$13))*Условия!$A$13)/24</f>
        <v>456030</v>
      </c>
      <c r="M12" s="20" t="s">
        <v>78</v>
      </c>
    </row>
    <row r="13" customFormat="false" ht="15" hidden="false" customHeight="false" outlineLevel="0" collapsed="false">
      <c r="A13" s="16" t="n">
        <v>12</v>
      </c>
      <c r="B13" s="17" t="n">
        <v>0.0571</v>
      </c>
      <c r="C13" s="18" t="n">
        <f aca="false">B13*100</f>
        <v>5.71</v>
      </c>
      <c r="D13" s="16" t="s">
        <v>67</v>
      </c>
      <c r="E13" s="19" t="n">
        <f aca="false">Условия!$B$8</f>
        <v>1800000</v>
      </c>
      <c r="F13" s="19" t="n">
        <f aca="false">C13*E13</f>
        <v>10278000</v>
      </c>
      <c r="G13" s="19" t="n">
        <f aca="false">F13*(1+Условия!$B$13)</f>
        <v>11819700</v>
      </c>
      <c r="H13" s="19" t="n">
        <f aca="false">((F13*(1+Условия!$B$13))-(F13*(1+Условия!$B$13))*Условия!$A$13)/12</f>
        <v>787980</v>
      </c>
      <c r="I13" s="19" t="n">
        <f aca="false">F13*(1+Условия!$C$13)</f>
        <v>12847500</v>
      </c>
      <c r="J13" s="19" t="n">
        <f aca="false">((F13*(1+Условия!$C$13))-(F13*(1+Условия!$C$13))*Условия!$A$13)/18</f>
        <v>571000</v>
      </c>
      <c r="K13" s="19" t="n">
        <f aca="false">F13*(1+Условия!$D$13)</f>
        <v>13875300</v>
      </c>
      <c r="L13" s="19" t="n">
        <f aca="false">((F13*(1+Условия!$D$13))-(F13*(1+Условия!$D$13))*Условия!$A$13)/24</f>
        <v>462510</v>
      </c>
      <c r="M13" s="20" t="s">
        <v>79</v>
      </c>
    </row>
    <row r="14" customFormat="false" ht="15" hidden="false" customHeight="false" outlineLevel="0" collapsed="false">
      <c r="A14" s="16" t="n">
        <v>13</v>
      </c>
      <c r="B14" s="17" t="n">
        <v>0.0541</v>
      </c>
      <c r="C14" s="18" t="n">
        <f aca="false">B14*100</f>
        <v>5.41</v>
      </c>
      <c r="D14" s="16" t="s">
        <v>67</v>
      </c>
      <c r="E14" s="19" t="n">
        <f aca="false">Условия!$B$8</f>
        <v>1800000</v>
      </c>
      <c r="F14" s="19" t="n">
        <f aca="false">C14*E14</f>
        <v>9738000</v>
      </c>
      <c r="G14" s="19" t="n">
        <f aca="false">F14*(1+Условия!$B$13)</f>
        <v>11198700</v>
      </c>
      <c r="H14" s="19" t="n">
        <f aca="false">((F14*(1+Условия!$B$13))-(F14*(1+Условия!$B$13))*Условия!$A$13)/12</f>
        <v>746580</v>
      </c>
      <c r="I14" s="19" t="n">
        <f aca="false">F14*(1+Условия!$C$13)</f>
        <v>12172500</v>
      </c>
      <c r="J14" s="19" t="n">
        <f aca="false">((F14*(1+Условия!$C$13))-(F14*(1+Условия!$C$13))*Условия!$A$13)/18</f>
        <v>541000</v>
      </c>
      <c r="K14" s="19" t="n">
        <f aca="false">F14*(1+Условия!$D$13)</f>
        <v>13146300</v>
      </c>
      <c r="L14" s="19" t="n">
        <f aca="false">((F14*(1+Условия!$D$13))-(F14*(1+Условия!$D$13))*Условия!$A$13)/24</f>
        <v>438210</v>
      </c>
      <c r="M14" s="20" t="s">
        <v>80</v>
      </c>
    </row>
    <row r="15" customFormat="false" ht="15" hidden="false" customHeight="false" outlineLevel="0" collapsed="false">
      <c r="A15" s="16" t="n">
        <v>14</v>
      </c>
      <c r="B15" s="17" t="n">
        <v>0.0544</v>
      </c>
      <c r="C15" s="18" t="n">
        <f aca="false">B15*100</f>
        <v>5.44</v>
      </c>
      <c r="D15" s="16" t="s">
        <v>67</v>
      </c>
      <c r="E15" s="19" t="n">
        <f aca="false">Условия!$B$8</f>
        <v>1800000</v>
      </c>
      <c r="F15" s="19" t="n">
        <f aca="false">C15*E15</f>
        <v>9792000</v>
      </c>
      <c r="G15" s="19" t="n">
        <f aca="false">F15*(1+Условия!$B$13)</f>
        <v>11260800</v>
      </c>
      <c r="H15" s="19" t="n">
        <f aca="false">((F15*(1+Условия!$B$13))-(F15*(1+Условия!$B$13))*Условия!$A$13)/12</f>
        <v>750720</v>
      </c>
      <c r="I15" s="19" t="n">
        <f aca="false">F15*(1+Условия!$C$13)</f>
        <v>12240000</v>
      </c>
      <c r="J15" s="19" t="n">
        <f aca="false">((F15*(1+Условия!$C$13))-(F15*(1+Условия!$C$13))*Условия!$A$13)/18</f>
        <v>544000</v>
      </c>
      <c r="K15" s="19" t="n">
        <f aca="false">F15*(1+Условия!$D$13)</f>
        <v>13219200</v>
      </c>
      <c r="L15" s="19" t="n">
        <f aca="false">((F15*(1+Условия!$D$13))-(F15*(1+Условия!$D$13))*Условия!$A$13)/24</f>
        <v>440640</v>
      </c>
      <c r="M15" s="20" t="s">
        <v>81</v>
      </c>
    </row>
    <row r="16" customFormat="false" ht="15" hidden="false" customHeight="false" outlineLevel="0" collapsed="false">
      <c r="A16" s="16" t="n">
        <v>15</v>
      </c>
      <c r="B16" s="17" t="n">
        <v>0.0544</v>
      </c>
      <c r="C16" s="18" t="n">
        <f aca="false">B16*100</f>
        <v>5.44</v>
      </c>
      <c r="D16" s="16" t="s">
        <v>67</v>
      </c>
      <c r="E16" s="19" t="n">
        <f aca="false">Условия!$B$8</f>
        <v>1800000</v>
      </c>
      <c r="F16" s="19" t="n">
        <f aca="false">C16*E16</f>
        <v>9792000</v>
      </c>
      <c r="G16" s="19" t="n">
        <f aca="false">F16*(1+Условия!$B$13)</f>
        <v>11260800</v>
      </c>
      <c r="H16" s="19" t="n">
        <f aca="false">((F16*(1+Условия!$B$13))-(F16*(1+Условия!$B$13))*Условия!$A$13)/12</f>
        <v>750720</v>
      </c>
      <c r="I16" s="19" t="n">
        <f aca="false">F16*(1+Условия!$C$13)</f>
        <v>12240000</v>
      </c>
      <c r="J16" s="19" t="n">
        <f aca="false">((F16*(1+Условия!$C$13))-(F16*(1+Условия!$C$13))*Условия!$A$13)/18</f>
        <v>544000</v>
      </c>
      <c r="K16" s="19" t="n">
        <f aca="false">F16*(1+Условия!$D$13)</f>
        <v>13219200</v>
      </c>
      <c r="L16" s="19" t="n">
        <f aca="false">((F16*(1+Условия!$D$13))-(F16*(1+Условия!$D$13))*Условия!$A$13)/24</f>
        <v>440640</v>
      </c>
      <c r="M16" s="20" t="s">
        <v>82</v>
      </c>
    </row>
    <row r="17" customFormat="false" ht="15" hidden="false" customHeight="false" outlineLevel="0" collapsed="false">
      <c r="A17" s="16" t="n">
        <v>16</v>
      </c>
      <c r="B17" s="17" t="n">
        <v>0.0544</v>
      </c>
      <c r="C17" s="18" t="n">
        <f aca="false">B17*100</f>
        <v>5.44</v>
      </c>
      <c r="D17" s="16" t="s">
        <v>67</v>
      </c>
      <c r="E17" s="19" t="n">
        <f aca="false">Условия!$B$8</f>
        <v>1800000</v>
      </c>
      <c r="F17" s="19" t="n">
        <f aca="false">C17*E17</f>
        <v>9792000</v>
      </c>
      <c r="G17" s="19" t="n">
        <f aca="false">F17*(1+Условия!$B$13)</f>
        <v>11260800</v>
      </c>
      <c r="H17" s="19" t="n">
        <f aca="false">((F17*(1+Условия!$B$13))-(F17*(1+Условия!$B$13))*Условия!$A$13)/12</f>
        <v>750720</v>
      </c>
      <c r="I17" s="19" t="n">
        <f aca="false">F17*(1+Условия!$C$13)</f>
        <v>12240000</v>
      </c>
      <c r="J17" s="19" t="n">
        <f aca="false">((F17*(1+Условия!$C$13))-(F17*(1+Условия!$C$13))*Условия!$A$13)/18</f>
        <v>544000</v>
      </c>
      <c r="K17" s="19" t="n">
        <f aca="false">F17*(1+Условия!$D$13)</f>
        <v>13219200</v>
      </c>
      <c r="L17" s="19" t="n">
        <f aca="false">((F17*(1+Условия!$D$13))-(F17*(1+Условия!$D$13))*Условия!$A$13)/24</f>
        <v>440640</v>
      </c>
      <c r="M17" s="20" t="s">
        <v>83</v>
      </c>
    </row>
    <row r="18" customFormat="false" ht="15" hidden="false" customHeight="false" outlineLevel="0" collapsed="false">
      <c r="A18" s="16" t="n">
        <v>17</v>
      </c>
      <c r="B18" s="17" t="n">
        <v>0.0544</v>
      </c>
      <c r="C18" s="18" t="n">
        <f aca="false">B18*100</f>
        <v>5.44</v>
      </c>
      <c r="D18" s="16" t="s">
        <v>67</v>
      </c>
      <c r="E18" s="19" t="n">
        <f aca="false">Условия!$B$8</f>
        <v>1800000</v>
      </c>
      <c r="F18" s="19" t="n">
        <f aca="false">C18*E18</f>
        <v>9792000</v>
      </c>
      <c r="G18" s="19" t="n">
        <f aca="false">F18*(1+Условия!$B$13)</f>
        <v>11260800</v>
      </c>
      <c r="H18" s="19" t="n">
        <f aca="false">((F18*(1+Условия!$B$13))-(F18*(1+Условия!$B$13))*Условия!$A$13)/12</f>
        <v>750720</v>
      </c>
      <c r="I18" s="19" t="n">
        <f aca="false">F18*(1+Условия!$C$13)</f>
        <v>12240000</v>
      </c>
      <c r="J18" s="19" t="n">
        <f aca="false">((F18*(1+Условия!$C$13))-(F18*(1+Условия!$C$13))*Условия!$A$13)/18</f>
        <v>544000</v>
      </c>
      <c r="K18" s="19" t="n">
        <f aca="false">F18*(1+Условия!$D$13)</f>
        <v>13219200</v>
      </c>
      <c r="L18" s="19" t="n">
        <f aca="false">((F18*(1+Условия!$D$13))-(F18*(1+Условия!$D$13))*Условия!$A$13)/24</f>
        <v>440640</v>
      </c>
      <c r="M18" s="20" t="s">
        <v>84</v>
      </c>
    </row>
    <row r="19" customFormat="false" ht="15" hidden="false" customHeight="false" outlineLevel="0" collapsed="false">
      <c r="A19" s="16" t="n">
        <v>18</v>
      </c>
      <c r="B19" s="17" t="n">
        <v>0.0544</v>
      </c>
      <c r="C19" s="18" t="n">
        <f aca="false">B19*100</f>
        <v>5.44</v>
      </c>
      <c r="D19" s="16" t="s">
        <v>67</v>
      </c>
      <c r="E19" s="19" t="n">
        <f aca="false">Условия!$B$8</f>
        <v>1800000</v>
      </c>
      <c r="F19" s="19" t="n">
        <f aca="false">C19*E19</f>
        <v>9792000</v>
      </c>
      <c r="G19" s="19" t="n">
        <f aca="false">F19*(1+Условия!$B$13)</f>
        <v>11260800</v>
      </c>
      <c r="H19" s="19" t="n">
        <f aca="false">((F19*(1+Условия!$B$13))-(F19*(1+Условия!$B$13))*Условия!$A$13)/12</f>
        <v>750720</v>
      </c>
      <c r="I19" s="19" t="n">
        <f aca="false">F19*(1+Условия!$C$13)</f>
        <v>12240000</v>
      </c>
      <c r="J19" s="19" t="n">
        <f aca="false">((F19*(1+Условия!$C$13))-(F19*(1+Условия!$C$13))*Условия!$A$13)/18</f>
        <v>544000</v>
      </c>
      <c r="K19" s="19" t="n">
        <f aca="false">F19*(1+Условия!$D$13)</f>
        <v>13219200</v>
      </c>
      <c r="L19" s="19" t="n">
        <f aca="false">((F19*(1+Условия!$D$13))-(F19*(1+Условия!$D$13))*Условия!$A$13)/24</f>
        <v>440640</v>
      </c>
      <c r="M19" s="20" t="s">
        <v>85</v>
      </c>
    </row>
    <row r="20" customFormat="false" ht="15" hidden="false" customHeight="false" outlineLevel="0" collapsed="false">
      <c r="A20" s="16" t="n">
        <v>19</v>
      </c>
      <c r="B20" s="17" t="n">
        <v>0.0544</v>
      </c>
      <c r="C20" s="18" t="n">
        <f aca="false">B20*100</f>
        <v>5.44</v>
      </c>
      <c r="D20" s="16" t="s">
        <v>67</v>
      </c>
      <c r="E20" s="19" t="n">
        <f aca="false">Условия!$B$8</f>
        <v>1800000</v>
      </c>
      <c r="F20" s="19" t="n">
        <f aca="false">C20*E20</f>
        <v>9792000</v>
      </c>
      <c r="G20" s="19" t="n">
        <f aca="false">F20*(1+Условия!$B$13)</f>
        <v>11260800</v>
      </c>
      <c r="H20" s="19" t="n">
        <f aca="false">((F20*(1+Условия!$B$13))-(F20*(1+Условия!$B$13))*Условия!$A$13)/12</f>
        <v>750720</v>
      </c>
      <c r="I20" s="19" t="n">
        <f aca="false">F20*(1+Условия!$C$13)</f>
        <v>12240000</v>
      </c>
      <c r="J20" s="19" t="n">
        <f aca="false">((F20*(1+Условия!$C$13))-(F20*(1+Условия!$C$13))*Условия!$A$13)/18</f>
        <v>544000</v>
      </c>
      <c r="K20" s="19" t="n">
        <f aca="false">F20*(1+Условия!$D$13)</f>
        <v>13219200</v>
      </c>
      <c r="L20" s="19" t="n">
        <f aca="false">((F20*(1+Условия!$D$13))-(F20*(1+Условия!$D$13))*Условия!$A$13)/24</f>
        <v>440640</v>
      </c>
      <c r="M20" s="20" t="s">
        <v>86</v>
      </c>
    </row>
    <row r="21" customFormat="false" ht="15" hidden="false" customHeight="false" outlineLevel="0" collapsed="false">
      <c r="A21" s="16" t="n">
        <v>20</v>
      </c>
      <c r="B21" s="17" t="n">
        <v>0.0544</v>
      </c>
      <c r="C21" s="18" t="n">
        <f aca="false">B21*100</f>
        <v>5.44</v>
      </c>
      <c r="D21" s="16" t="s">
        <v>67</v>
      </c>
      <c r="E21" s="19" t="n">
        <f aca="false">Условия!$B$8</f>
        <v>1800000</v>
      </c>
      <c r="F21" s="19" t="n">
        <f aca="false">C21*E21</f>
        <v>9792000</v>
      </c>
      <c r="G21" s="19" t="n">
        <f aca="false">F21*(1+Условия!$B$13)</f>
        <v>11260800</v>
      </c>
      <c r="H21" s="19" t="n">
        <f aca="false">((F21*(1+Условия!$B$13))-(F21*(1+Условия!$B$13))*Условия!$A$13)/12</f>
        <v>750720</v>
      </c>
      <c r="I21" s="19" t="n">
        <f aca="false">F21*(1+Условия!$C$13)</f>
        <v>12240000</v>
      </c>
      <c r="J21" s="19" t="n">
        <f aca="false">((F21*(1+Условия!$C$13))-(F21*(1+Условия!$C$13))*Условия!$A$13)/18</f>
        <v>544000</v>
      </c>
      <c r="K21" s="19" t="n">
        <f aca="false">F21*(1+Условия!$D$13)</f>
        <v>13219200</v>
      </c>
      <c r="L21" s="19" t="n">
        <f aca="false">((F21*(1+Условия!$D$13))-(F21*(1+Условия!$D$13))*Условия!$A$13)/24</f>
        <v>440640</v>
      </c>
      <c r="M21" s="20" t="s">
        <v>87</v>
      </c>
    </row>
    <row r="22" customFormat="false" ht="15" hidden="false" customHeight="false" outlineLevel="0" collapsed="false">
      <c r="A22" s="16" t="n">
        <v>21</v>
      </c>
      <c r="B22" s="17" t="n">
        <v>0.0544</v>
      </c>
      <c r="C22" s="18" t="n">
        <f aca="false">B22*100</f>
        <v>5.44</v>
      </c>
      <c r="D22" s="16" t="s">
        <v>67</v>
      </c>
      <c r="E22" s="19" t="n">
        <f aca="false">Условия!$B$8</f>
        <v>1800000</v>
      </c>
      <c r="F22" s="19" t="n">
        <f aca="false">C22*E22</f>
        <v>9792000</v>
      </c>
      <c r="G22" s="19" t="n">
        <f aca="false">F22*(1+Условия!$B$13)</f>
        <v>11260800</v>
      </c>
      <c r="H22" s="19" t="n">
        <f aca="false">((F22*(1+Условия!$B$13))-(F22*(1+Условия!$B$13))*Условия!$A$13)/12</f>
        <v>750720</v>
      </c>
      <c r="I22" s="19" t="n">
        <f aca="false">F22*(1+Условия!$C$13)</f>
        <v>12240000</v>
      </c>
      <c r="J22" s="19" t="n">
        <f aca="false">((F22*(1+Условия!$C$13))-(F22*(1+Условия!$C$13))*Условия!$A$13)/18</f>
        <v>544000</v>
      </c>
      <c r="K22" s="19" t="n">
        <f aca="false">F22*(1+Условия!$D$13)</f>
        <v>13219200</v>
      </c>
      <c r="L22" s="19" t="n">
        <f aca="false">((F22*(1+Условия!$D$13))-(F22*(1+Условия!$D$13))*Условия!$A$13)/24</f>
        <v>440640</v>
      </c>
      <c r="M22" s="20" t="s">
        <v>88</v>
      </c>
    </row>
    <row r="23" customFormat="false" ht="15" hidden="false" customHeight="false" outlineLevel="0" collapsed="false">
      <c r="A23" s="16" t="n">
        <v>22</v>
      </c>
      <c r="B23" s="17" t="n">
        <v>0.0544</v>
      </c>
      <c r="C23" s="18" t="n">
        <f aca="false">B23*100</f>
        <v>5.44</v>
      </c>
      <c r="D23" s="16" t="s">
        <v>67</v>
      </c>
      <c r="E23" s="19" t="n">
        <f aca="false">Условия!$B$8</f>
        <v>1800000</v>
      </c>
      <c r="F23" s="19" t="n">
        <f aca="false">C23*E23</f>
        <v>9792000</v>
      </c>
      <c r="G23" s="19" t="n">
        <f aca="false">F23*(1+Условия!$B$13)</f>
        <v>11260800</v>
      </c>
      <c r="H23" s="19" t="n">
        <f aca="false">((F23*(1+Условия!$B$13))-(F23*(1+Условия!$B$13))*Условия!$A$13)/12</f>
        <v>750720</v>
      </c>
      <c r="I23" s="19" t="n">
        <f aca="false">F23*(1+Условия!$C$13)</f>
        <v>12240000</v>
      </c>
      <c r="J23" s="19" t="n">
        <f aca="false">((F23*(1+Условия!$C$13))-(F23*(1+Условия!$C$13))*Условия!$A$13)/18</f>
        <v>544000</v>
      </c>
      <c r="K23" s="19" t="n">
        <f aca="false">F23*(1+Условия!$D$13)</f>
        <v>13219200</v>
      </c>
      <c r="L23" s="19" t="n">
        <f aca="false">((F23*(1+Условия!$D$13))-(F23*(1+Условия!$D$13))*Условия!$A$13)/24</f>
        <v>440640</v>
      </c>
      <c r="M23" s="20" t="s">
        <v>89</v>
      </c>
    </row>
    <row r="24" customFormat="false" ht="15" hidden="false" customHeight="false" outlineLevel="0" collapsed="false">
      <c r="A24" s="16" t="n">
        <v>23</v>
      </c>
      <c r="B24" s="17" t="n">
        <v>0.0544</v>
      </c>
      <c r="C24" s="18" t="n">
        <f aca="false">B24*100</f>
        <v>5.44</v>
      </c>
      <c r="D24" s="16" t="s">
        <v>67</v>
      </c>
      <c r="E24" s="19" t="n">
        <f aca="false">Условия!$B$8</f>
        <v>1800000</v>
      </c>
      <c r="F24" s="19" t="n">
        <f aca="false">C24*E24</f>
        <v>9792000</v>
      </c>
      <c r="G24" s="19" t="n">
        <f aca="false">F24*(1+Условия!$B$13)</f>
        <v>11260800</v>
      </c>
      <c r="H24" s="19" t="n">
        <f aca="false">((F24*(1+Условия!$B$13))-(F24*(1+Условия!$B$13))*Условия!$A$13)/12</f>
        <v>750720</v>
      </c>
      <c r="I24" s="19" t="n">
        <f aca="false">F24*(1+Условия!$C$13)</f>
        <v>12240000</v>
      </c>
      <c r="J24" s="19" t="n">
        <f aca="false">((F24*(1+Условия!$C$13))-(F24*(1+Условия!$C$13))*Условия!$A$13)/18</f>
        <v>544000</v>
      </c>
      <c r="K24" s="19" t="n">
        <f aca="false">F24*(1+Условия!$D$13)</f>
        <v>13219200</v>
      </c>
      <c r="L24" s="19" t="n">
        <f aca="false">((F24*(1+Условия!$D$13))-(F24*(1+Условия!$D$13))*Условия!$A$13)/24</f>
        <v>440640</v>
      </c>
      <c r="M24" s="20" t="s">
        <v>90</v>
      </c>
    </row>
    <row r="25" customFormat="false" ht="15" hidden="false" customHeight="false" outlineLevel="0" collapsed="false">
      <c r="A25" s="16" t="n">
        <v>24</v>
      </c>
      <c r="B25" s="17" t="n">
        <v>0.0544</v>
      </c>
      <c r="C25" s="18" t="n">
        <f aca="false">B25*100</f>
        <v>5.44</v>
      </c>
      <c r="D25" s="16" t="s">
        <v>67</v>
      </c>
      <c r="E25" s="19" t="n">
        <f aca="false">Условия!$B$8</f>
        <v>1800000</v>
      </c>
      <c r="F25" s="19" t="n">
        <f aca="false">C25*E25</f>
        <v>9792000</v>
      </c>
      <c r="G25" s="19" t="n">
        <f aca="false">F25*(1+Условия!$B$13)</f>
        <v>11260800</v>
      </c>
      <c r="H25" s="19" t="n">
        <f aca="false">((F25*(1+Условия!$B$13))-(F25*(1+Условия!$B$13))*Условия!$A$13)/12</f>
        <v>750720</v>
      </c>
      <c r="I25" s="19" t="n">
        <f aca="false">F25*(1+Условия!$C$13)</f>
        <v>12240000</v>
      </c>
      <c r="J25" s="19" t="n">
        <f aca="false">((F25*(1+Условия!$C$13))-(F25*(1+Условия!$C$13))*Условия!$A$13)/18</f>
        <v>544000</v>
      </c>
      <c r="K25" s="19" t="n">
        <f aca="false">F25*(1+Условия!$D$13)</f>
        <v>13219200</v>
      </c>
      <c r="L25" s="19" t="n">
        <f aca="false">((F25*(1+Условия!$D$13))-(F25*(1+Условия!$D$13))*Условия!$A$13)/24</f>
        <v>440640</v>
      </c>
      <c r="M25" s="20" t="s">
        <v>91</v>
      </c>
    </row>
    <row r="26" customFormat="false" ht="15" hidden="false" customHeight="false" outlineLevel="0" collapsed="false">
      <c r="A26" s="16" t="n">
        <v>25</v>
      </c>
      <c r="B26" s="17" t="n">
        <v>0.0433</v>
      </c>
      <c r="C26" s="18" t="n">
        <f aca="false">B26*100</f>
        <v>4.33</v>
      </c>
      <c r="D26" s="16" t="s">
        <v>67</v>
      </c>
      <c r="E26" s="19" t="n">
        <f aca="false">Условия!$B$8</f>
        <v>1800000</v>
      </c>
      <c r="F26" s="19" t="n">
        <f aca="false">C26*E26</f>
        <v>7794000</v>
      </c>
      <c r="G26" s="19" t="n">
        <f aca="false">F26*(1+Условия!$B$13)</f>
        <v>8963100</v>
      </c>
      <c r="H26" s="19" t="n">
        <f aca="false">((F26*(1+Условия!$B$13))-(F26*(1+Условия!$B$13))*Условия!$A$13)/12</f>
        <v>597540</v>
      </c>
      <c r="I26" s="19" t="n">
        <f aca="false">F26*(1+Условия!$C$13)</f>
        <v>9742500</v>
      </c>
      <c r="J26" s="19" t="n">
        <f aca="false">((F26*(1+Условия!$C$13))-(F26*(1+Условия!$C$13))*Условия!$A$13)/18</f>
        <v>433000</v>
      </c>
      <c r="K26" s="19" t="n">
        <f aca="false">F26*(1+Условия!$D$13)</f>
        <v>10521900</v>
      </c>
      <c r="L26" s="19" t="n">
        <f aca="false">((F26*(1+Условия!$D$13))-(F26*(1+Условия!$D$13))*Условия!$A$13)/24</f>
        <v>350730</v>
      </c>
      <c r="M26" s="20" t="s">
        <v>92</v>
      </c>
    </row>
    <row r="27" customFormat="false" ht="15" hidden="false" customHeight="false" outlineLevel="0" collapsed="false">
      <c r="A27" s="16" t="n">
        <v>26</v>
      </c>
      <c r="B27" s="17" t="n">
        <v>0.0482</v>
      </c>
      <c r="C27" s="18" t="n">
        <f aca="false">B27*100</f>
        <v>4.82</v>
      </c>
      <c r="D27" s="16" t="s">
        <v>67</v>
      </c>
      <c r="E27" s="19" t="n">
        <f aca="false">Условия!$B$8</f>
        <v>1800000</v>
      </c>
      <c r="F27" s="19" t="n">
        <f aca="false">C27*E27</f>
        <v>8676000</v>
      </c>
      <c r="G27" s="19" t="n">
        <f aca="false">F27*(1+Условия!$B$13)</f>
        <v>9977400</v>
      </c>
      <c r="H27" s="19" t="n">
        <f aca="false">((F27*(1+Условия!$B$13))-(F27*(1+Условия!$B$13))*Условия!$A$13)/12</f>
        <v>665160</v>
      </c>
      <c r="I27" s="19" t="n">
        <f aca="false">F27*(1+Условия!$C$13)</f>
        <v>10845000</v>
      </c>
      <c r="J27" s="19" t="n">
        <f aca="false">((F27*(1+Условия!$C$13))-(F27*(1+Условия!$C$13))*Условия!$A$13)/18</f>
        <v>482000</v>
      </c>
      <c r="K27" s="19" t="n">
        <f aca="false">F27*(1+Условия!$D$13)</f>
        <v>11712600</v>
      </c>
      <c r="L27" s="19" t="n">
        <f aca="false">((F27*(1+Условия!$D$13))-(F27*(1+Условия!$D$13))*Условия!$A$13)/24</f>
        <v>390420</v>
      </c>
      <c r="M27" s="20" t="s">
        <v>93</v>
      </c>
    </row>
    <row r="28" customFormat="false" ht="15" hidden="false" customHeight="false" outlineLevel="0" collapsed="false">
      <c r="A28" s="16" t="n">
        <v>27</v>
      </c>
      <c r="B28" s="17" t="n">
        <v>0.0482</v>
      </c>
      <c r="C28" s="18" t="n">
        <f aca="false">B28*100</f>
        <v>4.82</v>
      </c>
      <c r="D28" s="16" t="s">
        <v>67</v>
      </c>
      <c r="E28" s="19" t="n">
        <f aca="false">Условия!$B$8</f>
        <v>1800000</v>
      </c>
      <c r="F28" s="19" t="n">
        <f aca="false">C28*E28</f>
        <v>8676000</v>
      </c>
      <c r="G28" s="19" t="n">
        <f aca="false">F28*(1+Условия!$B$13)</f>
        <v>9977400</v>
      </c>
      <c r="H28" s="19" t="n">
        <f aca="false">((F28*(1+Условия!$B$13))-(F28*(1+Условия!$B$13))*Условия!$A$13)/12</f>
        <v>665160</v>
      </c>
      <c r="I28" s="19" t="n">
        <f aca="false">F28*(1+Условия!$C$13)</f>
        <v>10845000</v>
      </c>
      <c r="J28" s="19" t="n">
        <f aca="false">((F28*(1+Условия!$C$13))-(F28*(1+Условия!$C$13))*Условия!$A$13)/18</f>
        <v>482000</v>
      </c>
      <c r="K28" s="19" t="n">
        <f aca="false">F28*(1+Условия!$D$13)</f>
        <v>11712600</v>
      </c>
      <c r="L28" s="19" t="n">
        <f aca="false">((F28*(1+Условия!$D$13))-(F28*(1+Условия!$D$13))*Условия!$A$13)/24</f>
        <v>390420</v>
      </c>
      <c r="M28" s="20" t="s">
        <v>94</v>
      </c>
    </row>
    <row r="29" customFormat="false" ht="15" hidden="false" customHeight="false" outlineLevel="0" collapsed="false">
      <c r="A29" s="16" t="n">
        <v>28</v>
      </c>
      <c r="B29" s="17" t="n">
        <v>0.0482</v>
      </c>
      <c r="C29" s="18" t="n">
        <f aca="false">B29*100</f>
        <v>4.82</v>
      </c>
      <c r="D29" s="16" t="s">
        <v>67</v>
      </c>
      <c r="E29" s="19" t="n">
        <f aca="false">Условия!$B$8</f>
        <v>1800000</v>
      </c>
      <c r="F29" s="19" t="n">
        <f aca="false">C29*E29</f>
        <v>8676000</v>
      </c>
      <c r="G29" s="19" t="n">
        <f aca="false">F29*(1+Условия!$B$13)</f>
        <v>9977400</v>
      </c>
      <c r="H29" s="19" t="n">
        <f aca="false">((F29*(1+Условия!$B$13))-(F29*(1+Условия!$B$13))*Условия!$A$13)/12</f>
        <v>665160</v>
      </c>
      <c r="I29" s="19" t="n">
        <f aca="false">F29*(1+Условия!$C$13)</f>
        <v>10845000</v>
      </c>
      <c r="J29" s="19" t="n">
        <f aca="false">((F29*(1+Условия!$C$13))-(F29*(1+Условия!$C$13))*Условия!$A$13)/18</f>
        <v>482000</v>
      </c>
      <c r="K29" s="19" t="n">
        <f aca="false">F29*(1+Условия!$D$13)</f>
        <v>11712600</v>
      </c>
      <c r="L29" s="19" t="n">
        <f aca="false">((F29*(1+Условия!$D$13))-(F29*(1+Условия!$D$13))*Условия!$A$13)/24</f>
        <v>390420</v>
      </c>
      <c r="M29" s="20" t="s">
        <v>95</v>
      </c>
    </row>
    <row r="30" customFormat="false" ht="15" hidden="false" customHeight="false" outlineLevel="0" collapsed="false">
      <c r="A30" s="16" t="n">
        <v>29</v>
      </c>
      <c r="B30" s="17" t="n">
        <v>0.0482</v>
      </c>
      <c r="C30" s="18" t="n">
        <f aca="false">B30*100</f>
        <v>4.82</v>
      </c>
      <c r="D30" s="16" t="s">
        <v>67</v>
      </c>
      <c r="E30" s="19" t="n">
        <f aca="false">Условия!$B$8</f>
        <v>1800000</v>
      </c>
      <c r="F30" s="19" t="n">
        <f aca="false">C30*E30</f>
        <v>8676000</v>
      </c>
      <c r="G30" s="19" t="n">
        <f aca="false">F30*(1+Условия!$B$13)</f>
        <v>9977400</v>
      </c>
      <c r="H30" s="19" t="n">
        <f aca="false">((F30*(1+Условия!$B$13))-(F30*(1+Условия!$B$13))*Условия!$A$13)/12</f>
        <v>665160</v>
      </c>
      <c r="I30" s="19" t="n">
        <f aca="false">F30*(1+Условия!$C$13)</f>
        <v>10845000</v>
      </c>
      <c r="J30" s="19" t="n">
        <f aca="false">((F30*(1+Условия!$C$13))-(F30*(1+Условия!$C$13))*Условия!$A$13)/18</f>
        <v>482000</v>
      </c>
      <c r="K30" s="19" t="n">
        <f aca="false">F30*(1+Условия!$D$13)</f>
        <v>11712600</v>
      </c>
      <c r="L30" s="19" t="n">
        <f aca="false">((F30*(1+Условия!$D$13))-(F30*(1+Условия!$D$13))*Условия!$A$13)/24</f>
        <v>390420</v>
      </c>
      <c r="M30" s="20" t="s">
        <v>96</v>
      </c>
    </row>
    <row r="31" customFormat="false" ht="15" hidden="false" customHeight="false" outlineLevel="0" collapsed="false">
      <c r="A31" s="16" t="n">
        <v>30</v>
      </c>
      <c r="B31" s="17" t="n">
        <v>0.0482</v>
      </c>
      <c r="C31" s="18" t="n">
        <f aca="false">B31*100</f>
        <v>4.82</v>
      </c>
      <c r="D31" s="16" t="s">
        <v>67</v>
      </c>
      <c r="E31" s="19" t="n">
        <f aca="false">Условия!$B$8</f>
        <v>1800000</v>
      </c>
      <c r="F31" s="19" t="n">
        <f aca="false">C31*E31</f>
        <v>8676000</v>
      </c>
      <c r="G31" s="19" t="n">
        <f aca="false">F31*(1+Условия!$B$13)</f>
        <v>9977400</v>
      </c>
      <c r="H31" s="19" t="n">
        <f aca="false">((F31*(1+Условия!$B$13))-(F31*(1+Условия!$B$13))*Условия!$A$13)/12</f>
        <v>665160</v>
      </c>
      <c r="I31" s="19" t="n">
        <f aca="false">F31*(1+Условия!$C$13)</f>
        <v>10845000</v>
      </c>
      <c r="J31" s="19" t="n">
        <f aca="false">((F31*(1+Условия!$C$13))-(F31*(1+Условия!$C$13))*Условия!$A$13)/18</f>
        <v>482000</v>
      </c>
      <c r="K31" s="19" t="n">
        <f aca="false">F31*(1+Условия!$D$13)</f>
        <v>11712600</v>
      </c>
      <c r="L31" s="19" t="n">
        <f aca="false">((F31*(1+Условия!$D$13))-(F31*(1+Условия!$D$13))*Условия!$A$13)/24</f>
        <v>390420</v>
      </c>
      <c r="M31" s="20" t="s">
        <v>97</v>
      </c>
    </row>
    <row r="32" customFormat="false" ht="15" hidden="false" customHeight="false" outlineLevel="0" collapsed="false">
      <c r="A32" s="16" t="n">
        <v>31</v>
      </c>
      <c r="B32" s="17" t="n">
        <v>0.0482</v>
      </c>
      <c r="C32" s="18" t="n">
        <f aca="false">B32*100</f>
        <v>4.82</v>
      </c>
      <c r="D32" s="16" t="s">
        <v>67</v>
      </c>
      <c r="E32" s="19" t="n">
        <f aca="false">Условия!$B$8</f>
        <v>1800000</v>
      </c>
      <c r="F32" s="19" t="n">
        <f aca="false">C32*E32</f>
        <v>8676000</v>
      </c>
      <c r="G32" s="19" t="n">
        <f aca="false">F32*(1+Условия!$B$13)</f>
        <v>9977400</v>
      </c>
      <c r="H32" s="19" t="n">
        <f aca="false">((F32*(1+Условия!$B$13))-(F32*(1+Условия!$B$13))*Условия!$A$13)/12</f>
        <v>665160</v>
      </c>
      <c r="I32" s="19" t="n">
        <f aca="false">F32*(1+Условия!$C$13)</f>
        <v>10845000</v>
      </c>
      <c r="J32" s="19" t="n">
        <f aca="false">((F32*(1+Условия!$C$13))-(F32*(1+Условия!$C$13))*Условия!$A$13)/18</f>
        <v>482000</v>
      </c>
      <c r="K32" s="19" t="n">
        <f aca="false">F32*(1+Условия!$D$13)</f>
        <v>11712600</v>
      </c>
      <c r="L32" s="19" t="n">
        <f aca="false">((F32*(1+Условия!$D$13))-(F32*(1+Условия!$D$13))*Условия!$A$13)/24</f>
        <v>390420</v>
      </c>
      <c r="M32" s="20" t="s">
        <v>98</v>
      </c>
    </row>
    <row r="33" customFormat="false" ht="15" hidden="false" customHeight="false" outlineLevel="0" collapsed="false">
      <c r="A33" s="16" t="n">
        <v>32</v>
      </c>
      <c r="B33" s="17" t="n">
        <v>0.0482</v>
      </c>
      <c r="C33" s="18" t="n">
        <f aca="false">B33*100</f>
        <v>4.82</v>
      </c>
      <c r="D33" s="16" t="s">
        <v>67</v>
      </c>
      <c r="E33" s="19" t="n">
        <f aca="false">Условия!$B$8</f>
        <v>1800000</v>
      </c>
      <c r="F33" s="19" t="n">
        <f aca="false">C33*E33</f>
        <v>8676000</v>
      </c>
      <c r="G33" s="19" t="n">
        <f aca="false">F33*(1+Условия!$B$13)</f>
        <v>9977400</v>
      </c>
      <c r="H33" s="19" t="n">
        <f aca="false">((F33*(1+Условия!$B$13))-(F33*(1+Условия!$B$13))*Условия!$A$13)/12</f>
        <v>665160</v>
      </c>
      <c r="I33" s="19" t="n">
        <f aca="false">F33*(1+Условия!$C$13)</f>
        <v>10845000</v>
      </c>
      <c r="J33" s="19" t="n">
        <f aca="false">((F33*(1+Условия!$C$13))-(F33*(1+Условия!$C$13))*Условия!$A$13)/18</f>
        <v>482000</v>
      </c>
      <c r="K33" s="19" t="n">
        <f aca="false">F33*(1+Условия!$D$13)</f>
        <v>11712600</v>
      </c>
      <c r="L33" s="19" t="n">
        <f aca="false">((F33*(1+Условия!$D$13))-(F33*(1+Условия!$D$13))*Условия!$A$13)/24</f>
        <v>390420</v>
      </c>
      <c r="M33" s="20" t="s">
        <v>99</v>
      </c>
    </row>
    <row r="34" customFormat="false" ht="15" hidden="false" customHeight="false" outlineLevel="0" collapsed="false">
      <c r="A34" s="16" t="n">
        <v>33</v>
      </c>
      <c r="B34" s="17" t="n">
        <v>0.0482</v>
      </c>
      <c r="C34" s="18" t="n">
        <f aca="false">B34*100</f>
        <v>4.82</v>
      </c>
      <c r="D34" s="16" t="s">
        <v>67</v>
      </c>
      <c r="E34" s="19" t="n">
        <f aca="false">Условия!$B$8</f>
        <v>1800000</v>
      </c>
      <c r="F34" s="19" t="n">
        <f aca="false">C34*E34</f>
        <v>8676000</v>
      </c>
      <c r="G34" s="19" t="n">
        <f aca="false">F34*(1+Условия!$B$13)</f>
        <v>9977400</v>
      </c>
      <c r="H34" s="19" t="n">
        <f aca="false">((F34*(1+Условия!$B$13))-(F34*(1+Условия!$B$13))*Условия!$A$13)/12</f>
        <v>665160</v>
      </c>
      <c r="I34" s="19" t="n">
        <f aca="false">F34*(1+Условия!$C$13)</f>
        <v>10845000</v>
      </c>
      <c r="J34" s="19" t="n">
        <f aca="false">((F34*(1+Условия!$C$13))-(F34*(1+Условия!$C$13))*Условия!$A$13)/18</f>
        <v>482000</v>
      </c>
      <c r="K34" s="19" t="n">
        <f aca="false">F34*(1+Условия!$D$13)</f>
        <v>11712600</v>
      </c>
      <c r="L34" s="19" t="n">
        <f aca="false">((F34*(1+Условия!$D$13))-(F34*(1+Условия!$D$13))*Условия!$A$13)/24</f>
        <v>390420</v>
      </c>
      <c r="M34" s="20" t="s">
        <v>100</v>
      </c>
    </row>
    <row r="35" customFormat="false" ht="15" hidden="false" customHeight="false" outlineLevel="0" collapsed="false">
      <c r="A35" s="16" t="n">
        <v>34</v>
      </c>
      <c r="B35" s="17" t="n">
        <v>0.0482</v>
      </c>
      <c r="C35" s="18" t="n">
        <f aca="false">B35*100</f>
        <v>4.82</v>
      </c>
      <c r="D35" s="16" t="s">
        <v>67</v>
      </c>
      <c r="E35" s="19" t="n">
        <f aca="false">Условия!$B$8</f>
        <v>1800000</v>
      </c>
      <c r="F35" s="19" t="n">
        <f aca="false">C35*E35</f>
        <v>8676000</v>
      </c>
      <c r="G35" s="19" t="n">
        <f aca="false">F35*(1+Условия!$B$13)</f>
        <v>9977400</v>
      </c>
      <c r="H35" s="19" t="n">
        <f aca="false">((F35*(1+Условия!$B$13))-(F35*(1+Условия!$B$13))*Условия!$A$13)/12</f>
        <v>665160</v>
      </c>
      <c r="I35" s="19" t="n">
        <f aca="false">F35*(1+Условия!$C$13)</f>
        <v>10845000</v>
      </c>
      <c r="J35" s="19" t="n">
        <f aca="false">((F35*(1+Условия!$C$13))-(F35*(1+Условия!$C$13))*Условия!$A$13)/18</f>
        <v>482000</v>
      </c>
      <c r="K35" s="19" t="n">
        <f aca="false">F35*(1+Условия!$D$13)</f>
        <v>11712600</v>
      </c>
      <c r="L35" s="19" t="n">
        <f aca="false">((F35*(1+Условия!$D$13))-(F35*(1+Условия!$D$13))*Условия!$A$13)/24</f>
        <v>390420</v>
      </c>
      <c r="M35" s="20" t="s">
        <v>101</v>
      </c>
    </row>
    <row r="36" customFormat="false" ht="15" hidden="false" customHeight="false" outlineLevel="0" collapsed="false">
      <c r="A36" s="16" t="n">
        <v>35</v>
      </c>
      <c r="B36" s="17" t="n">
        <v>0.0482</v>
      </c>
      <c r="C36" s="18" t="n">
        <f aca="false">B36*100</f>
        <v>4.82</v>
      </c>
      <c r="D36" s="16" t="s">
        <v>67</v>
      </c>
      <c r="E36" s="19" t="n">
        <f aca="false">Условия!$B$8</f>
        <v>1800000</v>
      </c>
      <c r="F36" s="19" t="n">
        <f aca="false">C36*E36</f>
        <v>8676000</v>
      </c>
      <c r="G36" s="19" t="n">
        <f aca="false">F36*(1+Условия!$B$13)</f>
        <v>9977400</v>
      </c>
      <c r="H36" s="19" t="n">
        <f aca="false">((F36*(1+Условия!$B$13))-(F36*(1+Условия!$B$13))*Условия!$A$13)/12</f>
        <v>665160</v>
      </c>
      <c r="I36" s="19" t="n">
        <f aca="false">F36*(1+Условия!$C$13)</f>
        <v>10845000</v>
      </c>
      <c r="J36" s="19" t="n">
        <f aca="false">((F36*(1+Условия!$C$13))-(F36*(1+Условия!$C$13))*Условия!$A$13)/18</f>
        <v>482000</v>
      </c>
      <c r="K36" s="19" t="n">
        <f aca="false">F36*(1+Условия!$D$13)</f>
        <v>11712600</v>
      </c>
      <c r="L36" s="19" t="n">
        <f aca="false">((F36*(1+Условия!$D$13))-(F36*(1+Условия!$D$13))*Условия!$A$13)/24</f>
        <v>390420</v>
      </c>
      <c r="M36" s="20" t="s">
        <v>102</v>
      </c>
    </row>
    <row r="37" customFormat="false" ht="15" hidden="false" customHeight="false" outlineLevel="0" collapsed="false">
      <c r="A37" s="16" t="n">
        <v>36</v>
      </c>
      <c r="B37" s="17" t="n">
        <v>0.0482</v>
      </c>
      <c r="C37" s="18" t="n">
        <f aca="false">B37*100</f>
        <v>4.82</v>
      </c>
      <c r="D37" s="16" t="s">
        <v>67</v>
      </c>
      <c r="E37" s="19" t="n">
        <f aca="false">Условия!$B$8</f>
        <v>1800000</v>
      </c>
      <c r="F37" s="19" t="n">
        <f aca="false">C37*E37</f>
        <v>8676000</v>
      </c>
      <c r="G37" s="19" t="n">
        <f aca="false">F37*(1+Условия!$B$13)</f>
        <v>9977400</v>
      </c>
      <c r="H37" s="19" t="n">
        <f aca="false">((F37*(1+Условия!$B$13))-(F37*(1+Условия!$B$13))*Условия!$A$13)/12</f>
        <v>665160</v>
      </c>
      <c r="I37" s="19" t="n">
        <f aca="false">F37*(1+Условия!$C$13)</f>
        <v>10845000</v>
      </c>
      <c r="J37" s="19" t="n">
        <f aca="false">((F37*(1+Условия!$C$13))-(F37*(1+Условия!$C$13))*Условия!$A$13)/18</f>
        <v>482000</v>
      </c>
      <c r="K37" s="19" t="n">
        <f aca="false">F37*(1+Условия!$D$13)</f>
        <v>11712600</v>
      </c>
      <c r="L37" s="19" t="n">
        <f aca="false">((F37*(1+Условия!$D$13))-(F37*(1+Условия!$D$13))*Условия!$A$13)/24</f>
        <v>390420</v>
      </c>
      <c r="M37" s="20" t="s">
        <v>103</v>
      </c>
    </row>
    <row r="38" customFormat="false" ht="15" hidden="false" customHeight="false" outlineLevel="0" collapsed="false">
      <c r="A38" s="16" t="n">
        <v>37</v>
      </c>
      <c r="B38" s="17" t="n">
        <v>0.044</v>
      </c>
      <c r="C38" s="18" t="n">
        <f aca="false">B38*100</f>
        <v>4.4</v>
      </c>
      <c r="D38" s="16" t="s">
        <v>67</v>
      </c>
      <c r="E38" s="19" t="n">
        <f aca="false">Условия!$B$8</f>
        <v>1800000</v>
      </c>
      <c r="F38" s="19" t="n">
        <f aca="false">C38*E38</f>
        <v>7920000</v>
      </c>
      <c r="G38" s="19" t="n">
        <f aca="false">F38*(1+Условия!$B$13)</f>
        <v>9108000</v>
      </c>
      <c r="H38" s="19" t="n">
        <f aca="false">((F38*(1+Условия!$B$13))-(F38*(1+Условия!$B$13))*Условия!$A$13)/12</f>
        <v>607200</v>
      </c>
      <c r="I38" s="19" t="n">
        <f aca="false">F38*(1+Условия!$C$13)</f>
        <v>9900000</v>
      </c>
      <c r="J38" s="19" t="n">
        <f aca="false">((F38*(1+Условия!$C$13))-(F38*(1+Условия!$C$13))*Условия!$A$13)/18</f>
        <v>440000</v>
      </c>
      <c r="K38" s="19" t="n">
        <f aca="false">F38*(1+Условия!$D$13)</f>
        <v>10692000</v>
      </c>
      <c r="L38" s="19" t="n">
        <f aca="false">((F38*(1+Условия!$D$13))-(F38*(1+Условия!$D$13))*Условия!$A$13)/24</f>
        <v>356400</v>
      </c>
      <c r="M38" s="20" t="s">
        <v>104</v>
      </c>
    </row>
    <row r="39" customFormat="false" ht="15" hidden="false" customHeight="false" outlineLevel="0" collapsed="false">
      <c r="A39" s="16" t="n">
        <v>38</v>
      </c>
      <c r="B39" s="17" t="n">
        <v>0.0482</v>
      </c>
      <c r="C39" s="18" t="n">
        <f aca="false">B39*100</f>
        <v>4.82</v>
      </c>
      <c r="D39" s="16" t="s">
        <v>67</v>
      </c>
      <c r="E39" s="19" t="n">
        <f aca="false">Условия!$B$8</f>
        <v>1800000</v>
      </c>
      <c r="F39" s="19" t="n">
        <f aca="false">C39*E39</f>
        <v>8676000</v>
      </c>
      <c r="G39" s="19" t="n">
        <f aca="false">F39*(1+Условия!$B$13)</f>
        <v>9977400</v>
      </c>
      <c r="H39" s="19" t="n">
        <f aca="false">((F39*(1+Условия!$B$13))-(F39*(1+Условия!$B$13))*Условия!$A$13)/12</f>
        <v>665160</v>
      </c>
      <c r="I39" s="19" t="n">
        <f aca="false">F39*(1+Условия!$C$13)</f>
        <v>10845000</v>
      </c>
      <c r="J39" s="19" t="n">
        <f aca="false">((F39*(1+Условия!$C$13))-(F39*(1+Условия!$C$13))*Условия!$A$13)/18</f>
        <v>482000</v>
      </c>
      <c r="K39" s="19" t="n">
        <f aca="false">F39*(1+Условия!$D$13)</f>
        <v>11712600</v>
      </c>
      <c r="L39" s="19" t="n">
        <f aca="false">((F39*(1+Условия!$D$13))-(F39*(1+Условия!$D$13))*Условия!$A$13)/24</f>
        <v>390420</v>
      </c>
      <c r="M39" s="20" t="s">
        <v>105</v>
      </c>
    </row>
    <row r="40" customFormat="false" ht="15" hidden="false" customHeight="false" outlineLevel="0" collapsed="false">
      <c r="A40" s="16" t="n">
        <v>39</v>
      </c>
      <c r="B40" s="17" t="n">
        <v>0.0482</v>
      </c>
      <c r="C40" s="18" t="n">
        <f aca="false">B40*100</f>
        <v>4.82</v>
      </c>
      <c r="D40" s="16" t="s">
        <v>67</v>
      </c>
      <c r="E40" s="19" t="n">
        <f aca="false">Условия!$B$8</f>
        <v>1800000</v>
      </c>
      <c r="F40" s="19" t="n">
        <f aca="false">C40*E40</f>
        <v>8676000</v>
      </c>
      <c r="G40" s="19" t="n">
        <f aca="false">F40*(1+Условия!$B$13)</f>
        <v>9977400</v>
      </c>
      <c r="H40" s="19" t="n">
        <f aca="false">((F40*(1+Условия!$B$13))-(F40*(1+Условия!$B$13))*Условия!$A$13)/12</f>
        <v>665160</v>
      </c>
      <c r="I40" s="19" t="n">
        <f aca="false">F40*(1+Условия!$C$13)</f>
        <v>10845000</v>
      </c>
      <c r="J40" s="19" t="n">
        <f aca="false">((F40*(1+Условия!$C$13))-(F40*(1+Условия!$C$13))*Условия!$A$13)/18</f>
        <v>482000</v>
      </c>
      <c r="K40" s="19" t="n">
        <f aca="false">F40*(1+Условия!$D$13)</f>
        <v>11712600</v>
      </c>
      <c r="L40" s="19" t="n">
        <f aca="false">((F40*(1+Условия!$D$13))-(F40*(1+Условия!$D$13))*Условия!$A$13)/24</f>
        <v>390420</v>
      </c>
      <c r="M40" s="20" t="s">
        <v>106</v>
      </c>
    </row>
    <row r="41" customFormat="false" ht="15" hidden="false" customHeight="false" outlineLevel="0" collapsed="false">
      <c r="A41" s="16" t="n">
        <v>40</v>
      </c>
      <c r="B41" s="17" t="n">
        <v>0.0482</v>
      </c>
      <c r="C41" s="18" t="n">
        <f aca="false">B41*100</f>
        <v>4.82</v>
      </c>
      <c r="D41" s="16" t="s">
        <v>67</v>
      </c>
      <c r="E41" s="19" t="n">
        <f aca="false">Условия!$B$8</f>
        <v>1800000</v>
      </c>
      <c r="F41" s="19" t="n">
        <f aca="false">C41*E41</f>
        <v>8676000</v>
      </c>
      <c r="G41" s="19" t="n">
        <f aca="false">F41*(1+Условия!$B$13)</f>
        <v>9977400</v>
      </c>
      <c r="H41" s="19" t="n">
        <f aca="false">((F41*(1+Условия!$B$13))-(F41*(1+Условия!$B$13))*Условия!$A$13)/12</f>
        <v>665160</v>
      </c>
      <c r="I41" s="19" t="n">
        <f aca="false">F41*(1+Условия!$C$13)</f>
        <v>10845000</v>
      </c>
      <c r="J41" s="19" t="n">
        <f aca="false">((F41*(1+Условия!$C$13))-(F41*(1+Условия!$C$13))*Условия!$A$13)/18</f>
        <v>482000</v>
      </c>
      <c r="K41" s="19" t="n">
        <f aca="false">F41*(1+Условия!$D$13)</f>
        <v>11712600</v>
      </c>
      <c r="L41" s="19" t="n">
        <f aca="false">((F41*(1+Условия!$D$13))-(F41*(1+Условия!$D$13))*Условия!$A$13)/24</f>
        <v>390420</v>
      </c>
      <c r="M41" s="20" t="s">
        <v>107</v>
      </c>
    </row>
    <row r="42" customFormat="false" ht="15" hidden="false" customHeight="false" outlineLevel="0" collapsed="false">
      <c r="A42" s="16" t="n">
        <v>41</v>
      </c>
      <c r="B42" s="17" t="n">
        <v>0.0482</v>
      </c>
      <c r="C42" s="18" t="n">
        <f aca="false">B42*100</f>
        <v>4.82</v>
      </c>
      <c r="D42" s="16" t="s">
        <v>67</v>
      </c>
      <c r="E42" s="19" t="n">
        <f aca="false">Условия!$B$8</f>
        <v>1800000</v>
      </c>
      <c r="F42" s="19" t="n">
        <f aca="false">C42*E42</f>
        <v>8676000</v>
      </c>
      <c r="G42" s="19" t="n">
        <f aca="false">F42*(1+Условия!$B$13)</f>
        <v>9977400</v>
      </c>
      <c r="H42" s="19" t="n">
        <f aca="false">((F42*(1+Условия!$B$13))-(F42*(1+Условия!$B$13))*Условия!$A$13)/12</f>
        <v>665160</v>
      </c>
      <c r="I42" s="19" t="n">
        <f aca="false">F42*(1+Условия!$C$13)</f>
        <v>10845000</v>
      </c>
      <c r="J42" s="19" t="n">
        <f aca="false">((F42*(1+Условия!$C$13))-(F42*(1+Условия!$C$13))*Условия!$A$13)/18</f>
        <v>482000</v>
      </c>
      <c r="K42" s="19" t="n">
        <f aca="false">F42*(1+Условия!$D$13)</f>
        <v>11712600</v>
      </c>
      <c r="L42" s="19" t="n">
        <f aca="false">((F42*(1+Условия!$D$13))-(F42*(1+Условия!$D$13))*Условия!$A$13)/24</f>
        <v>390420</v>
      </c>
      <c r="M42" s="20" t="s">
        <v>108</v>
      </c>
    </row>
    <row r="43" customFormat="false" ht="15" hidden="false" customHeight="false" outlineLevel="0" collapsed="false">
      <c r="A43" s="16" t="n">
        <v>42</v>
      </c>
      <c r="B43" s="17" t="n">
        <v>0.0482</v>
      </c>
      <c r="C43" s="18" t="n">
        <f aca="false">B43*100</f>
        <v>4.82</v>
      </c>
      <c r="D43" s="16" t="s">
        <v>67</v>
      </c>
      <c r="E43" s="19" t="n">
        <f aca="false">Условия!$B$8</f>
        <v>1800000</v>
      </c>
      <c r="F43" s="19" t="n">
        <f aca="false">C43*E43</f>
        <v>8676000</v>
      </c>
      <c r="G43" s="19" t="n">
        <f aca="false">F43*(1+Условия!$B$13)</f>
        <v>9977400</v>
      </c>
      <c r="H43" s="19" t="n">
        <f aca="false">((F43*(1+Условия!$B$13))-(F43*(1+Условия!$B$13))*Условия!$A$13)/12</f>
        <v>665160</v>
      </c>
      <c r="I43" s="19" t="n">
        <f aca="false">F43*(1+Условия!$C$13)</f>
        <v>10845000</v>
      </c>
      <c r="J43" s="19" t="n">
        <f aca="false">((F43*(1+Условия!$C$13))-(F43*(1+Условия!$C$13))*Условия!$A$13)/18</f>
        <v>482000</v>
      </c>
      <c r="K43" s="19" t="n">
        <f aca="false">F43*(1+Условия!$D$13)</f>
        <v>11712600</v>
      </c>
      <c r="L43" s="19" t="n">
        <f aca="false">((F43*(1+Условия!$D$13))-(F43*(1+Условия!$D$13))*Условия!$A$13)/24</f>
        <v>390420</v>
      </c>
      <c r="M43" s="20" t="s">
        <v>109</v>
      </c>
    </row>
    <row r="44" customFormat="false" ht="15" hidden="false" customHeight="false" outlineLevel="0" collapsed="false">
      <c r="A44" s="16" t="n">
        <v>43</v>
      </c>
      <c r="B44" s="17" t="n">
        <v>0.0482</v>
      </c>
      <c r="C44" s="18" t="n">
        <f aca="false">B44*100</f>
        <v>4.82</v>
      </c>
      <c r="D44" s="16" t="s">
        <v>67</v>
      </c>
      <c r="E44" s="19" t="n">
        <f aca="false">Условия!$B$8</f>
        <v>1800000</v>
      </c>
      <c r="F44" s="19" t="n">
        <f aca="false">C44*E44</f>
        <v>8676000</v>
      </c>
      <c r="G44" s="19" t="n">
        <f aca="false">F44*(1+Условия!$B$13)</f>
        <v>9977400</v>
      </c>
      <c r="H44" s="19" t="n">
        <f aca="false">((F44*(1+Условия!$B$13))-(F44*(1+Условия!$B$13))*Условия!$A$13)/12</f>
        <v>665160</v>
      </c>
      <c r="I44" s="19" t="n">
        <f aca="false">F44*(1+Условия!$C$13)</f>
        <v>10845000</v>
      </c>
      <c r="J44" s="19" t="n">
        <f aca="false">((F44*(1+Условия!$C$13))-(F44*(1+Условия!$C$13))*Условия!$A$13)/18</f>
        <v>482000</v>
      </c>
      <c r="K44" s="19" t="n">
        <f aca="false">F44*(1+Условия!$D$13)</f>
        <v>11712600</v>
      </c>
      <c r="L44" s="19" t="n">
        <f aca="false">((F44*(1+Условия!$D$13))-(F44*(1+Условия!$D$13))*Условия!$A$13)/24</f>
        <v>390420</v>
      </c>
      <c r="M44" s="20" t="s">
        <v>110</v>
      </c>
    </row>
    <row r="45" customFormat="false" ht="15" hidden="false" customHeight="false" outlineLevel="0" collapsed="false">
      <c r="A45" s="16" t="n">
        <v>44</v>
      </c>
      <c r="B45" s="17" t="n">
        <v>0.0482</v>
      </c>
      <c r="C45" s="18" t="n">
        <f aca="false">B45*100</f>
        <v>4.82</v>
      </c>
      <c r="D45" s="16" t="s">
        <v>67</v>
      </c>
      <c r="E45" s="19" t="n">
        <f aca="false">Условия!$B$8</f>
        <v>1800000</v>
      </c>
      <c r="F45" s="19" t="n">
        <f aca="false">C45*E45</f>
        <v>8676000</v>
      </c>
      <c r="G45" s="19" t="n">
        <f aca="false">F45*(1+Условия!$B$13)</f>
        <v>9977400</v>
      </c>
      <c r="H45" s="19" t="n">
        <f aca="false">((F45*(1+Условия!$B$13))-(F45*(1+Условия!$B$13))*Условия!$A$13)/12</f>
        <v>665160</v>
      </c>
      <c r="I45" s="19" t="n">
        <f aca="false">F45*(1+Условия!$C$13)</f>
        <v>10845000</v>
      </c>
      <c r="J45" s="19" t="n">
        <f aca="false">((F45*(1+Условия!$C$13))-(F45*(1+Условия!$C$13))*Условия!$A$13)/18</f>
        <v>482000</v>
      </c>
      <c r="K45" s="19" t="n">
        <f aca="false">F45*(1+Условия!$D$13)</f>
        <v>11712600</v>
      </c>
      <c r="L45" s="19" t="n">
        <f aca="false">((F45*(1+Условия!$D$13))-(F45*(1+Условия!$D$13))*Условия!$A$13)/24</f>
        <v>390420</v>
      </c>
      <c r="M45" s="20" t="s">
        <v>111</v>
      </c>
    </row>
    <row r="46" customFormat="false" ht="15" hidden="false" customHeight="false" outlineLevel="0" collapsed="false">
      <c r="A46" s="16" t="n">
        <v>45</v>
      </c>
      <c r="B46" s="17" t="n">
        <v>0.0482</v>
      </c>
      <c r="C46" s="18" t="n">
        <f aca="false">B46*100</f>
        <v>4.82</v>
      </c>
      <c r="D46" s="16" t="s">
        <v>67</v>
      </c>
      <c r="E46" s="19" t="n">
        <f aca="false">Условия!$B$8</f>
        <v>1800000</v>
      </c>
      <c r="F46" s="19" t="n">
        <f aca="false">C46*E46</f>
        <v>8676000</v>
      </c>
      <c r="G46" s="19" t="n">
        <f aca="false">F46*(1+Условия!$B$13)</f>
        <v>9977400</v>
      </c>
      <c r="H46" s="19" t="n">
        <f aca="false">((F46*(1+Условия!$B$13))-(F46*(1+Условия!$B$13))*Условия!$A$13)/12</f>
        <v>665160</v>
      </c>
      <c r="I46" s="19" t="n">
        <f aca="false">F46*(1+Условия!$C$13)</f>
        <v>10845000</v>
      </c>
      <c r="J46" s="19" t="n">
        <f aca="false">((F46*(1+Условия!$C$13))-(F46*(1+Условия!$C$13))*Условия!$A$13)/18</f>
        <v>482000</v>
      </c>
      <c r="K46" s="19" t="n">
        <f aca="false">F46*(1+Условия!$D$13)</f>
        <v>11712600</v>
      </c>
      <c r="L46" s="19" t="n">
        <f aca="false">((F46*(1+Условия!$D$13))-(F46*(1+Условия!$D$13))*Условия!$A$13)/24</f>
        <v>390420</v>
      </c>
      <c r="M46" s="20" t="s">
        <v>112</v>
      </c>
    </row>
    <row r="47" customFormat="false" ht="15" hidden="false" customHeight="false" outlineLevel="0" collapsed="false">
      <c r="A47" s="16" t="n">
        <v>46</v>
      </c>
      <c r="B47" s="17" t="n">
        <v>0.0482</v>
      </c>
      <c r="C47" s="18" t="n">
        <f aca="false">B47*100</f>
        <v>4.82</v>
      </c>
      <c r="D47" s="16" t="s">
        <v>67</v>
      </c>
      <c r="E47" s="19" t="n">
        <f aca="false">Условия!$B$8</f>
        <v>1800000</v>
      </c>
      <c r="F47" s="19" t="n">
        <f aca="false">C47*E47</f>
        <v>8676000</v>
      </c>
      <c r="G47" s="19" t="n">
        <f aca="false">F47*(1+Условия!$B$13)</f>
        <v>9977400</v>
      </c>
      <c r="H47" s="19" t="n">
        <f aca="false">((F47*(1+Условия!$B$13))-(F47*(1+Условия!$B$13))*Условия!$A$13)/12</f>
        <v>665160</v>
      </c>
      <c r="I47" s="19" t="n">
        <f aca="false">F47*(1+Условия!$C$13)</f>
        <v>10845000</v>
      </c>
      <c r="J47" s="19" t="n">
        <f aca="false">((F47*(1+Условия!$C$13))-(F47*(1+Условия!$C$13))*Условия!$A$13)/18</f>
        <v>482000</v>
      </c>
      <c r="K47" s="19" t="n">
        <f aca="false">F47*(1+Условия!$D$13)</f>
        <v>11712600</v>
      </c>
      <c r="L47" s="19" t="n">
        <f aca="false">((F47*(1+Условия!$D$13))-(F47*(1+Условия!$D$13))*Условия!$A$13)/24</f>
        <v>390420</v>
      </c>
      <c r="M47" s="20" t="s">
        <v>113</v>
      </c>
    </row>
    <row r="48" customFormat="false" ht="15" hidden="false" customHeight="false" outlineLevel="0" collapsed="false">
      <c r="A48" s="16" t="n">
        <v>47</v>
      </c>
      <c r="B48" s="17" t="n">
        <v>0.0482</v>
      </c>
      <c r="C48" s="18" t="n">
        <f aca="false">B48*100</f>
        <v>4.82</v>
      </c>
      <c r="D48" s="16" t="s">
        <v>67</v>
      </c>
      <c r="E48" s="19" t="n">
        <f aca="false">Условия!$B$8</f>
        <v>1800000</v>
      </c>
      <c r="F48" s="19" t="n">
        <f aca="false">C48*E48</f>
        <v>8676000</v>
      </c>
      <c r="G48" s="19" t="n">
        <f aca="false">F48*(1+Условия!$B$13)</f>
        <v>9977400</v>
      </c>
      <c r="H48" s="19" t="n">
        <f aca="false">((F48*(1+Условия!$B$13))-(F48*(1+Условия!$B$13))*Условия!$A$13)/12</f>
        <v>665160</v>
      </c>
      <c r="I48" s="19" t="n">
        <f aca="false">F48*(1+Условия!$C$13)</f>
        <v>10845000</v>
      </c>
      <c r="J48" s="19" t="n">
        <f aca="false">((F48*(1+Условия!$C$13))-(F48*(1+Условия!$C$13))*Условия!$A$13)/18</f>
        <v>482000</v>
      </c>
      <c r="K48" s="19" t="n">
        <f aca="false">F48*(1+Условия!$D$13)</f>
        <v>11712600</v>
      </c>
      <c r="L48" s="19" t="n">
        <f aca="false">((F48*(1+Условия!$D$13))-(F48*(1+Условия!$D$13))*Условия!$A$13)/24</f>
        <v>390420</v>
      </c>
      <c r="M48" s="20" t="s">
        <v>114</v>
      </c>
    </row>
    <row r="49" customFormat="false" ht="15" hidden="false" customHeight="false" outlineLevel="0" collapsed="false">
      <c r="A49" s="16" t="n">
        <v>48</v>
      </c>
      <c r="B49" s="17" t="n">
        <v>0.0482</v>
      </c>
      <c r="C49" s="18" t="n">
        <f aca="false">B49*100</f>
        <v>4.82</v>
      </c>
      <c r="D49" s="16" t="s">
        <v>67</v>
      </c>
      <c r="E49" s="19" t="n">
        <f aca="false">Условия!$B$8</f>
        <v>1800000</v>
      </c>
      <c r="F49" s="19" t="n">
        <f aca="false">C49*E49</f>
        <v>8676000</v>
      </c>
      <c r="G49" s="19" t="n">
        <f aca="false">F49*(1+Условия!$B$13)</f>
        <v>9977400</v>
      </c>
      <c r="H49" s="19" t="n">
        <f aca="false">((F49*(1+Условия!$B$13))-(F49*(1+Условия!$B$13))*Условия!$A$13)/12</f>
        <v>665160</v>
      </c>
      <c r="I49" s="19" t="n">
        <f aca="false">F49*(1+Условия!$C$13)</f>
        <v>10845000</v>
      </c>
      <c r="J49" s="19" t="n">
        <f aca="false">((F49*(1+Условия!$C$13))-(F49*(1+Условия!$C$13))*Условия!$A$13)/18</f>
        <v>482000</v>
      </c>
      <c r="K49" s="19" t="n">
        <f aca="false">F49*(1+Условия!$D$13)</f>
        <v>11712600</v>
      </c>
      <c r="L49" s="19" t="n">
        <f aca="false">((F49*(1+Условия!$D$13))-(F49*(1+Условия!$D$13))*Условия!$A$13)/24</f>
        <v>390420</v>
      </c>
      <c r="M49" s="20" t="s">
        <v>115</v>
      </c>
    </row>
    <row r="50" customFormat="false" ht="15" hidden="false" customHeight="false" outlineLevel="0" collapsed="false">
      <c r="A50" s="16" t="n">
        <v>49</v>
      </c>
      <c r="B50" s="17" t="n">
        <v>0.0447</v>
      </c>
      <c r="C50" s="18" t="n">
        <f aca="false">B50*100</f>
        <v>4.47</v>
      </c>
      <c r="D50" s="16" t="s">
        <v>67</v>
      </c>
      <c r="E50" s="19" t="n">
        <f aca="false">Условия!$B$8</f>
        <v>1800000</v>
      </c>
      <c r="F50" s="19" t="n">
        <f aca="false">C50*E50</f>
        <v>8046000</v>
      </c>
      <c r="G50" s="19" t="n">
        <f aca="false">F50*(1+Условия!$B$13)</f>
        <v>9252900</v>
      </c>
      <c r="H50" s="19" t="n">
        <f aca="false">((F50*(1+Условия!$B$13))-(F50*(1+Условия!$B$13))*Условия!$A$13)/12</f>
        <v>616860</v>
      </c>
      <c r="I50" s="19" t="n">
        <f aca="false">F50*(1+Условия!$C$13)</f>
        <v>10057500</v>
      </c>
      <c r="J50" s="19" t="n">
        <f aca="false">((F50*(1+Условия!$C$13))-(F50*(1+Условия!$C$13))*Условия!$A$13)/18</f>
        <v>447000</v>
      </c>
      <c r="K50" s="19" t="n">
        <f aca="false">F50*(1+Условия!$D$13)</f>
        <v>10862100</v>
      </c>
      <c r="L50" s="19" t="n">
        <f aca="false">((F50*(1+Условия!$D$13))-(F50*(1+Условия!$D$13))*Условия!$A$13)/24</f>
        <v>362070</v>
      </c>
      <c r="M50" s="20" t="s">
        <v>116</v>
      </c>
    </row>
    <row r="51" customFormat="false" ht="15" hidden="false" customHeight="false" outlineLevel="0" collapsed="false">
      <c r="A51" s="16" t="n">
        <v>50</v>
      </c>
      <c r="B51" s="17" t="n">
        <v>0.0482</v>
      </c>
      <c r="C51" s="18" t="n">
        <f aca="false">B51*100</f>
        <v>4.82</v>
      </c>
      <c r="D51" s="16" t="s">
        <v>67</v>
      </c>
      <c r="E51" s="19" t="n">
        <f aca="false">Условия!$B$8</f>
        <v>1800000</v>
      </c>
      <c r="F51" s="19" t="n">
        <f aca="false">C51*E51</f>
        <v>8676000</v>
      </c>
      <c r="G51" s="19" t="n">
        <f aca="false">F51*(1+Условия!$B$13)</f>
        <v>9977400</v>
      </c>
      <c r="H51" s="19" t="n">
        <f aca="false">((F51*(1+Условия!$B$13))-(F51*(1+Условия!$B$13))*Условия!$A$13)/12</f>
        <v>665160</v>
      </c>
      <c r="I51" s="19" t="n">
        <f aca="false">F51*(1+Условия!$C$13)</f>
        <v>10845000</v>
      </c>
      <c r="J51" s="19" t="n">
        <f aca="false">((F51*(1+Условия!$C$13))-(F51*(1+Условия!$C$13))*Условия!$A$13)/18</f>
        <v>482000</v>
      </c>
      <c r="K51" s="19" t="n">
        <f aca="false">F51*(1+Условия!$D$13)</f>
        <v>11712600</v>
      </c>
      <c r="L51" s="19" t="n">
        <f aca="false">((F51*(1+Условия!$D$13))-(F51*(1+Условия!$D$13))*Условия!$A$13)/24</f>
        <v>390420</v>
      </c>
      <c r="M51" s="20" t="s">
        <v>117</v>
      </c>
    </row>
    <row r="52" customFormat="false" ht="15" hidden="false" customHeight="false" outlineLevel="0" collapsed="false">
      <c r="A52" s="16" t="n">
        <v>51</v>
      </c>
      <c r="B52" s="17" t="n">
        <v>0.0482</v>
      </c>
      <c r="C52" s="18" t="n">
        <f aca="false">B52*100</f>
        <v>4.82</v>
      </c>
      <c r="D52" s="16" t="s">
        <v>67</v>
      </c>
      <c r="E52" s="19" t="n">
        <f aca="false">Условия!$B$8</f>
        <v>1800000</v>
      </c>
      <c r="F52" s="19" t="n">
        <f aca="false">C52*E52</f>
        <v>8676000</v>
      </c>
      <c r="G52" s="19" t="n">
        <f aca="false">F52*(1+Условия!$B$13)</f>
        <v>9977400</v>
      </c>
      <c r="H52" s="19" t="n">
        <f aca="false">((F52*(1+Условия!$B$13))-(F52*(1+Условия!$B$13))*Условия!$A$13)/12</f>
        <v>665160</v>
      </c>
      <c r="I52" s="19" t="n">
        <f aca="false">F52*(1+Условия!$C$13)</f>
        <v>10845000</v>
      </c>
      <c r="J52" s="19" t="n">
        <f aca="false">((F52*(1+Условия!$C$13))-(F52*(1+Условия!$C$13))*Условия!$A$13)/18</f>
        <v>482000</v>
      </c>
      <c r="K52" s="19" t="n">
        <f aca="false">F52*(1+Условия!$D$13)</f>
        <v>11712600</v>
      </c>
      <c r="L52" s="19" t="n">
        <f aca="false">((F52*(1+Условия!$D$13))-(F52*(1+Условия!$D$13))*Условия!$A$13)/24</f>
        <v>390420</v>
      </c>
      <c r="M52" s="20" t="s">
        <v>118</v>
      </c>
    </row>
    <row r="53" customFormat="false" ht="15" hidden="false" customHeight="false" outlineLevel="0" collapsed="false">
      <c r="A53" s="16" t="n">
        <v>52</v>
      </c>
      <c r="B53" s="17" t="n">
        <v>0.0482</v>
      </c>
      <c r="C53" s="18" t="n">
        <f aca="false">B53*100</f>
        <v>4.82</v>
      </c>
      <c r="D53" s="16" t="s">
        <v>67</v>
      </c>
      <c r="E53" s="19" t="n">
        <f aca="false">Условия!$B$8</f>
        <v>1800000</v>
      </c>
      <c r="F53" s="19" t="n">
        <f aca="false">C53*E53</f>
        <v>8676000</v>
      </c>
      <c r="G53" s="19" t="n">
        <f aca="false">F53*(1+Условия!$B$13)</f>
        <v>9977400</v>
      </c>
      <c r="H53" s="19" t="n">
        <f aca="false">((F53*(1+Условия!$B$13))-(F53*(1+Условия!$B$13))*Условия!$A$13)/12</f>
        <v>665160</v>
      </c>
      <c r="I53" s="19" t="n">
        <f aca="false">F53*(1+Условия!$C$13)</f>
        <v>10845000</v>
      </c>
      <c r="J53" s="19" t="n">
        <f aca="false">((F53*(1+Условия!$C$13))-(F53*(1+Условия!$C$13))*Условия!$A$13)/18</f>
        <v>482000</v>
      </c>
      <c r="K53" s="19" t="n">
        <f aca="false">F53*(1+Условия!$D$13)</f>
        <v>11712600</v>
      </c>
      <c r="L53" s="19" t="n">
        <f aca="false">((F53*(1+Условия!$D$13))-(F53*(1+Условия!$D$13))*Условия!$A$13)/24</f>
        <v>390420</v>
      </c>
      <c r="M53" s="20" t="s">
        <v>119</v>
      </c>
    </row>
    <row r="54" customFormat="false" ht="15" hidden="false" customHeight="false" outlineLevel="0" collapsed="false">
      <c r="A54" s="16" t="n">
        <v>53</v>
      </c>
      <c r="B54" s="17" t="n">
        <v>0.0482</v>
      </c>
      <c r="C54" s="18" t="n">
        <f aca="false">B54*100</f>
        <v>4.82</v>
      </c>
      <c r="D54" s="16" t="s">
        <v>67</v>
      </c>
      <c r="E54" s="19" t="n">
        <f aca="false">Условия!$B$8</f>
        <v>1800000</v>
      </c>
      <c r="F54" s="19" t="n">
        <f aca="false">C54*E54</f>
        <v>8676000</v>
      </c>
      <c r="G54" s="19" t="n">
        <f aca="false">F54*(1+Условия!$B$13)</f>
        <v>9977400</v>
      </c>
      <c r="H54" s="19" t="n">
        <f aca="false">((F54*(1+Условия!$B$13))-(F54*(1+Условия!$B$13))*Условия!$A$13)/12</f>
        <v>665160</v>
      </c>
      <c r="I54" s="19" t="n">
        <f aca="false">F54*(1+Условия!$C$13)</f>
        <v>10845000</v>
      </c>
      <c r="J54" s="19" t="n">
        <f aca="false">((F54*(1+Условия!$C$13))-(F54*(1+Условия!$C$13))*Условия!$A$13)/18</f>
        <v>482000</v>
      </c>
      <c r="K54" s="19" t="n">
        <f aca="false">F54*(1+Условия!$D$13)</f>
        <v>11712600</v>
      </c>
      <c r="L54" s="19" t="n">
        <f aca="false">((F54*(1+Условия!$D$13))-(F54*(1+Условия!$D$13))*Условия!$A$13)/24</f>
        <v>390420</v>
      </c>
      <c r="M54" s="20" t="s">
        <v>120</v>
      </c>
    </row>
    <row r="55" customFormat="false" ht="15" hidden="false" customHeight="false" outlineLevel="0" collapsed="false">
      <c r="A55" s="16" t="n">
        <v>54</v>
      </c>
      <c r="B55" s="17" t="n">
        <v>0.0482</v>
      </c>
      <c r="C55" s="18" t="n">
        <f aca="false">B55*100</f>
        <v>4.82</v>
      </c>
      <c r="D55" s="16" t="s">
        <v>67</v>
      </c>
      <c r="E55" s="19" t="n">
        <f aca="false">Условия!$B$8</f>
        <v>1800000</v>
      </c>
      <c r="F55" s="19" t="n">
        <f aca="false">C55*E55</f>
        <v>8676000</v>
      </c>
      <c r="G55" s="19" t="n">
        <f aca="false">F55*(1+Условия!$B$13)</f>
        <v>9977400</v>
      </c>
      <c r="H55" s="19" t="n">
        <f aca="false">((F55*(1+Условия!$B$13))-(F55*(1+Условия!$B$13))*Условия!$A$13)/12</f>
        <v>665160</v>
      </c>
      <c r="I55" s="19" t="n">
        <f aca="false">F55*(1+Условия!$C$13)</f>
        <v>10845000</v>
      </c>
      <c r="J55" s="19" t="n">
        <f aca="false">((F55*(1+Условия!$C$13))-(F55*(1+Условия!$C$13))*Условия!$A$13)/18</f>
        <v>482000</v>
      </c>
      <c r="K55" s="19" t="n">
        <f aca="false">F55*(1+Условия!$D$13)</f>
        <v>11712600</v>
      </c>
      <c r="L55" s="19" t="n">
        <f aca="false">((F55*(1+Условия!$D$13))-(F55*(1+Условия!$D$13))*Условия!$A$13)/24</f>
        <v>390420</v>
      </c>
      <c r="M55" s="20" t="s">
        <v>121</v>
      </c>
    </row>
    <row r="56" customFormat="false" ht="15" hidden="false" customHeight="false" outlineLevel="0" collapsed="false">
      <c r="A56" s="16" t="n">
        <v>55</v>
      </c>
      <c r="B56" s="17" t="n">
        <v>0.0482</v>
      </c>
      <c r="C56" s="18" t="n">
        <f aca="false">B56*100</f>
        <v>4.82</v>
      </c>
      <c r="D56" s="16" t="s">
        <v>67</v>
      </c>
      <c r="E56" s="19" t="n">
        <f aca="false">Условия!$B$8</f>
        <v>1800000</v>
      </c>
      <c r="F56" s="19" t="n">
        <f aca="false">C56*E56</f>
        <v>8676000</v>
      </c>
      <c r="G56" s="19" t="n">
        <f aca="false">F56*(1+Условия!$B$13)</f>
        <v>9977400</v>
      </c>
      <c r="H56" s="19" t="n">
        <f aca="false">((F56*(1+Условия!$B$13))-(F56*(1+Условия!$B$13))*Условия!$A$13)/12</f>
        <v>665160</v>
      </c>
      <c r="I56" s="19" t="n">
        <f aca="false">F56*(1+Условия!$C$13)</f>
        <v>10845000</v>
      </c>
      <c r="J56" s="19" t="n">
        <f aca="false">((F56*(1+Условия!$C$13))-(F56*(1+Условия!$C$13))*Условия!$A$13)/18</f>
        <v>482000</v>
      </c>
      <c r="K56" s="19" t="n">
        <f aca="false">F56*(1+Условия!$D$13)</f>
        <v>11712600</v>
      </c>
      <c r="L56" s="19" t="n">
        <f aca="false">((F56*(1+Условия!$D$13))-(F56*(1+Условия!$D$13))*Условия!$A$13)/24</f>
        <v>390420</v>
      </c>
      <c r="M56" s="20" t="s">
        <v>122</v>
      </c>
    </row>
    <row r="57" customFormat="false" ht="15" hidden="false" customHeight="false" outlineLevel="0" collapsed="false">
      <c r="A57" s="16" t="n">
        <v>56</v>
      </c>
      <c r="B57" s="17" t="n">
        <v>0.0482</v>
      </c>
      <c r="C57" s="18" t="n">
        <f aca="false">B57*100</f>
        <v>4.82</v>
      </c>
      <c r="D57" s="16" t="s">
        <v>67</v>
      </c>
      <c r="E57" s="19" t="n">
        <f aca="false">Условия!$B$8</f>
        <v>1800000</v>
      </c>
      <c r="F57" s="19" t="n">
        <f aca="false">C57*E57</f>
        <v>8676000</v>
      </c>
      <c r="G57" s="19" t="n">
        <f aca="false">F57*(1+Условия!$B$13)</f>
        <v>9977400</v>
      </c>
      <c r="H57" s="19" t="n">
        <f aca="false">((F57*(1+Условия!$B$13))-(F57*(1+Условия!$B$13))*Условия!$A$13)/12</f>
        <v>665160</v>
      </c>
      <c r="I57" s="19" t="n">
        <f aca="false">F57*(1+Условия!$C$13)</f>
        <v>10845000</v>
      </c>
      <c r="J57" s="19" t="n">
        <f aca="false">((F57*(1+Условия!$C$13))-(F57*(1+Условия!$C$13))*Условия!$A$13)/18</f>
        <v>482000</v>
      </c>
      <c r="K57" s="19" t="n">
        <f aca="false">F57*(1+Условия!$D$13)</f>
        <v>11712600</v>
      </c>
      <c r="L57" s="19" t="n">
        <f aca="false">((F57*(1+Условия!$D$13))-(F57*(1+Условия!$D$13))*Условия!$A$13)/24</f>
        <v>390420</v>
      </c>
      <c r="M57" s="20" t="s">
        <v>123</v>
      </c>
    </row>
    <row r="58" customFormat="false" ht="15" hidden="false" customHeight="false" outlineLevel="0" collapsed="false">
      <c r="A58" s="16" t="n">
        <v>57</v>
      </c>
      <c r="B58" s="17" t="n">
        <v>0.0482</v>
      </c>
      <c r="C58" s="18" t="n">
        <f aca="false">B58*100</f>
        <v>4.82</v>
      </c>
      <c r="D58" s="16" t="s">
        <v>67</v>
      </c>
      <c r="E58" s="19" t="n">
        <f aca="false">Условия!$B$8</f>
        <v>1800000</v>
      </c>
      <c r="F58" s="19" t="n">
        <f aca="false">C58*E58</f>
        <v>8676000</v>
      </c>
      <c r="G58" s="19" t="n">
        <f aca="false">F58*(1+Условия!$B$13)</f>
        <v>9977400</v>
      </c>
      <c r="H58" s="19" t="n">
        <f aca="false">((F58*(1+Условия!$B$13))-(F58*(1+Условия!$B$13))*Условия!$A$13)/12</f>
        <v>665160</v>
      </c>
      <c r="I58" s="19" t="n">
        <f aca="false">F58*(1+Условия!$C$13)</f>
        <v>10845000</v>
      </c>
      <c r="J58" s="19" t="n">
        <f aca="false">((F58*(1+Условия!$C$13))-(F58*(1+Условия!$C$13))*Условия!$A$13)/18</f>
        <v>482000</v>
      </c>
      <c r="K58" s="19" t="n">
        <f aca="false">F58*(1+Условия!$D$13)</f>
        <v>11712600</v>
      </c>
      <c r="L58" s="19" t="n">
        <f aca="false">((F58*(1+Условия!$D$13))-(F58*(1+Условия!$D$13))*Условия!$A$13)/24</f>
        <v>390420</v>
      </c>
      <c r="M58" s="20" t="s">
        <v>124</v>
      </c>
    </row>
    <row r="59" customFormat="false" ht="15" hidden="false" customHeight="false" outlineLevel="0" collapsed="false">
      <c r="A59" s="16" t="n">
        <v>58</v>
      </c>
      <c r="B59" s="17" t="n">
        <v>0.0482</v>
      </c>
      <c r="C59" s="18" t="n">
        <f aca="false">B59*100</f>
        <v>4.82</v>
      </c>
      <c r="D59" s="16" t="s">
        <v>67</v>
      </c>
      <c r="E59" s="19" t="n">
        <f aca="false">Условия!$B$8</f>
        <v>1800000</v>
      </c>
      <c r="F59" s="19" t="n">
        <f aca="false">C59*E59</f>
        <v>8676000</v>
      </c>
      <c r="G59" s="19" t="n">
        <f aca="false">F59*(1+Условия!$B$13)</f>
        <v>9977400</v>
      </c>
      <c r="H59" s="19" t="n">
        <f aca="false">((F59*(1+Условия!$B$13))-(F59*(1+Условия!$B$13))*Условия!$A$13)/12</f>
        <v>665160</v>
      </c>
      <c r="I59" s="19" t="n">
        <f aca="false">F59*(1+Условия!$C$13)</f>
        <v>10845000</v>
      </c>
      <c r="J59" s="19" t="n">
        <f aca="false">((F59*(1+Условия!$C$13))-(F59*(1+Условия!$C$13))*Условия!$A$13)/18</f>
        <v>482000</v>
      </c>
      <c r="K59" s="19" t="n">
        <f aca="false">F59*(1+Условия!$D$13)</f>
        <v>11712600</v>
      </c>
      <c r="L59" s="19" t="n">
        <f aca="false">((F59*(1+Условия!$D$13))-(F59*(1+Условия!$D$13))*Условия!$A$13)/24</f>
        <v>390420</v>
      </c>
      <c r="M59" s="20" t="s">
        <v>125</v>
      </c>
    </row>
    <row r="60" customFormat="false" ht="15" hidden="false" customHeight="false" outlineLevel="0" collapsed="false">
      <c r="A60" s="16" t="n">
        <v>59</v>
      </c>
      <c r="B60" s="17" t="n">
        <v>0.0482</v>
      </c>
      <c r="C60" s="18" t="n">
        <f aca="false">B60*100</f>
        <v>4.82</v>
      </c>
      <c r="D60" s="16" t="s">
        <v>67</v>
      </c>
      <c r="E60" s="19" t="n">
        <f aca="false">Условия!$B$8</f>
        <v>1800000</v>
      </c>
      <c r="F60" s="19" t="n">
        <f aca="false">C60*E60</f>
        <v>8676000</v>
      </c>
      <c r="G60" s="19" t="n">
        <f aca="false">F60*(1+Условия!$B$13)</f>
        <v>9977400</v>
      </c>
      <c r="H60" s="19" t="n">
        <f aca="false">((F60*(1+Условия!$B$13))-(F60*(1+Условия!$B$13))*Условия!$A$13)/12</f>
        <v>665160</v>
      </c>
      <c r="I60" s="19" t="n">
        <f aca="false">F60*(1+Условия!$C$13)</f>
        <v>10845000</v>
      </c>
      <c r="J60" s="19" t="n">
        <f aca="false">((F60*(1+Условия!$C$13))-(F60*(1+Условия!$C$13))*Условия!$A$13)/18</f>
        <v>482000</v>
      </c>
      <c r="K60" s="19" t="n">
        <f aca="false">F60*(1+Условия!$D$13)</f>
        <v>11712600</v>
      </c>
      <c r="L60" s="19" t="n">
        <f aca="false">((F60*(1+Условия!$D$13))-(F60*(1+Условия!$D$13))*Условия!$A$13)/24</f>
        <v>390420</v>
      </c>
      <c r="M60" s="20" t="s">
        <v>126</v>
      </c>
    </row>
    <row r="61" customFormat="false" ht="15" hidden="false" customHeight="false" outlineLevel="0" collapsed="false">
      <c r="A61" s="16" t="n">
        <v>60</v>
      </c>
      <c r="B61" s="17" t="n">
        <v>0.0482</v>
      </c>
      <c r="C61" s="18" t="n">
        <f aca="false">B61*100</f>
        <v>4.82</v>
      </c>
      <c r="D61" s="16" t="s">
        <v>67</v>
      </c>
      <c r="E61" s="19" t="n">
        <f aca="false">Условия!$B$8</f>
        <v>1800000</v>
      </c>
      <c r="F61" s="19" t="n">
        <f aca="false">C61*E61</f>
        <v>8676000</v>
      </c>
      <c r="G61" s="19" t="n">
        <f aca="false">F61*(1+Условия!$B$13)</f>
        <v>9977400</v>
      </c>
      <c r="H61" s="19" t="n">
        <f aca="false">((F61*(1+Условия!$B$13))-(F61*(1+Условия!$B$13))*Условия!$A$13)/12</f>
        <v>665160</v>
      </c>
      <c r="I61" s="19" t="n">
        <f aca="false">F61*(1+Условия!$C$13)</f>
        <v>10845000</v>
      </c>
      <c r="J61" s="19" t="n">
        <f aca="false">((F61*(1+Условия!$C$13))-(F61*(1+Условия!$C$13))*Условия!$A$13)/18</f>
        <v>482000</v>
      </c>
      <c r="K61" s="19" t="n">
        <f aca="false">F61*(1+Условия!$D$13)</f>
        <v>11712600</v>
      </c>
      <c r="L61" s="19" t="n">
        <f aca="false">((F61*(1+Условия!$D$13))-(F61*(1+Условия!$D$13))*Условия!$A$13)/24</f>
        <v>390420</v>
      </c>
      <c r="M61" s="20" t="s">
        <v>127</v>
      </c>
    </row>
    <row r="62" customFormat="false" ht="15" hidden="false" customHeight="false" outlineLevel="0" collapsed="false">
      <c r="A62" s="16" t="n">
        <v>61</v>
      </c>
      <c r="B62" s="17" t="n">
        <v>0.0454</v>
      </c>
      <c r="C62" s="18" t="n">
        <f aca="false">B62*100</f>
        <v>4.54</v>
      </c>
      <c r="D62" s="16" t="s">
        <v>67</v>
      </c>
      <c r="E62" s="19" t="n">
        <f aca="false">Условия!$B$8</f>
        <v>1800000</v>
      </c>
      <c r="F62" s="19" t="n">
        <f aca="false">C62*E62</f>
        <v>8172000</v>
      </c>
      <c r="G62" s="19" t="n">
        <f aca="false">F62*(1+Условия!$B$13)</f>
        <v>9397800</v>
      </c>
      <c r="H62" s="19" t="n">
        <f aca="false">((F62*(1+Условия!$B$13))-(F62*(1+Условия!$B$13))*Условия!$A$13)/12</f>
        <v>626520</v>
      </c>
      <c r="I62" s="19" t="n">
        <f aca="false">F62*(1+Условия!$C$13)</f>
        <v>10215000</v>
      </c>
      <c r="J62" s="19" t="n">
        <f aca="false">((F62*(1+Условия!$C$13))-(F62*(1+Условия!$C$13))*Условия!$A$13)/18</f>
        <v>454000</v>
      </c>
      <c r="K62" s="19" t="n">
        <f aca="false">F62*(1+Условия!$D$13)</f>
        <v>11032200</v>
      </c>
      <c r="L62" s="19" t="n">
        <f aca="false">((F62*(1+Условия!$D$13))-(F62*(1+Условия!$D$13))*Условия!$A$13)/24</f>
        <v>367740</v>
      </c>
      <c r="M62" s="20" t="s">
        <v>128</v>
      </c>
    </row>
    <row r="63" customFormat="false" ht="15" hidden="false" customHeight="false" outlineLevel="0" collapsed="false">
      <c r="A63" s="16" t="n">
        <v>62</v>
      </c>
      <c r="B63" s="17" t="n">
        <v>0.0482</v>
      </c>
      <c r="C63" s="18" t="n">
        <f aca="false">B63*100</f>
        <v>4.82</v>
      </c>
      <c r="D63" s="16" t="s">
        <v>67</v>
      </c>
      <c r="E63" s="19" t="n">
        <f aca="false">Условия!$B$8</f>
        <v>1800000</v>
      </c>
      <c r="F63" s="19" t="n">
        <f aca="false">C63*E63</f>
        <v>8676000</v>
      </c>
      <c r="G63" s="19" t="n">
        <f aca="false">F63*(1+Условия!$B$13)</f>
        <v>9977400</v>
      </c>
      <c r="H63" s="19" t="n">
        <f aca="false">((F63*(1+Условия!$B$13))-(F63*(1+Условия!$B$13))*Условия!$A$13)/12</f>
        <v>665160</v>
      </c>
      <c r="I63" s="19" t="n">
        <f aca="false">F63*(1+Условия!$C$13)</f>
        <v>10845000</v>
      </c>
      <c r="J63" s="19" t="n">
        <f aca="false">((F63*(1+Условия!$C$13))-(F63*(1+Условия!$C$13))*Условия!$A$13)/18</f>
        <v>482000</v>
      </c>
      <c r="K63" s="19" t="n">
        <f aca="false">F63*(1+Условия!$D$13)</f>
        <v>11712600</v>
      </c>
      <c r="L63" s="19" t="n">
        <f aca="false">((F63*(1+Условия!$D$13))-(F63*(1+Условия!$D$13))*Условия!$A$13)/24</f>
        <v>390420</v>
      </c>
      <c r="M63" s="20" t="s">
        <v>129</v>
      </c>
    </row>
    <row r="64" customFormat="false" ht="15" hidden="false" customHeight="false" outlineLevel="0" collapsed="false">
      <c r="A64" s="16" t="n">
        <v>63</v>
      </c>
      <c r="B64" s="17" t="n">
        <v>0.0482</v>
      </c>
      <c r="C64" s="18" t="n">
        <f aca="false">B64*100</f>
        <v>4.82</v>
      </c>
      <c r="D64" s="16" t="s">
        <v>67</v>
      </c>
      <c r="E64" s="19" t="n">
        <f aca="false">Условия!$B$8</f>
        <v>1800000</v>
      </c>
      <c r="F64" s="19" t="n">
        <f aca="false">C64*E64</f>
        <v>8676000</v>
      </c>
      <c r="G64" s="19" t="n">
        <f aca="false">F64*(1+Условия!$B$13)</f>
        <v>9977400</v>
      </c>
      <c r="H64" s="19" t="n">
        <f aca="false">((F64*(1+Условия!$B$13))-(F64*(1+Условия!$B$13))*Условия!$A$13)/12</f>
        <v>665160</v>
      </c>
      <c r="I64" s="19" t="n">
        <f aca="false">F64*(1+Условия!$C$13)</f>
        <v>10845000</v>
      </c>
      <c r="J64" s="19" t="n">
        <f aca="false">((F64*(1+Условия!$C$13))-(F64*(1+Условия!$C$13))*Условия!$A$13)/18</f>
        <v>482000</v>
      </c>
      <c r="K64" s="19" t="n">
        <f aca="false">F64*(1+Условия!$D$13)</f>
        <v>11712600</v>
      </c>
      <c r="L64" s="19" t="n">
        <f aca="false">((F64*(1+Условия!$D$13))-(F64*(1+Условия!$D$13))*Условия!$A$13)/24</f>
        <v>390420</v>
      </c>
      <c r="M64" s="20" t="s">
        <v>130</v>
      </c>
    </row>
    <row r="65" customFormat="false" ht="15" hidden="false" customHeight="false" outlineLevel="0" collapsed="false">
      <c r="A65" s="16" t="n">
        <v>64</v>
      </c>
      <c r="B65" s="17" t="n">
        <v>0.0482</v>
      </c>
      <c r="C65" s="18" t="n">
        <f aca="false">B65*100</f>
        <v>4.82</v>
      </c>
      <c r="D65" s="16" t="s">
        <v>67</v>
      </c>
      <c r="E65" s="19" t="n">
        <f aca="false">Условия!$B$8</f>
        <v>1800000</v>
      </c>
      <c r="F65" s="19" t="n">
        <f aca="false">C65*E65</f>
        <v>8676000</v>
      </c>
      <c r="G65" s="19" t="n">
        <f aca="false">F65*(1+Условия!$B$13)</f>
        <v>9977400</v>
      </c>
      <c r="H65" s="19" t="n">
        <f aca="false">((F65*(1+Условия!$B$13))-(F65*(1+Условия!$B$13))*Условия!$A$13)/12</f>
        <v>665160</v>
      </c>
      <c r="I65" s="19" t="n">
        <f aca="false">F65*(1+Условия!$C$13)</f>
        <v>10845000</v>
      </c>
      <c r="J65" s="19" t="n">
        <f aca="false">((F65*(1+Условия!$C$13))-(F65*(1+Условия!$C$13))*Условия!$A$13)/18</f>
        <v>482000</v>
      </c>
      <c r="K65" s="19" t="n">
        <f aca="false">F65*(1+Условия!$D$13)</f>
        <v>11712600</v>
      </c>
      <c r="L65" s="19" t="n">
        <f aca="false">((F65*(1+Условия!$D$13))-(F65*(1+Условия!$D$13))*Условия!$A$13)/24</f>
        <v>390420</v>
      </c>
      <c r="M65" s="20" t="s">
        <v>131</v>
      </c>
    </row>
    <row r="66" customFormat="false" ht="15" hidden="false" customHeight="false" outlineLevel="0" collapsed="false">
      <c r="A66" s="16" t="n">
        <v>65</v>
      </c>
      <c r="B66" s="17" t="n">
        <v>0.0482</v>
      </c>
      <c r="C66" s="18" t="n">
        <f aca="false">B66*100</f>
        <v>4.82</v>
      </c>
      <c r="D66" s="16" t="s">
        <v>67</v>
      </c>
      <c r="E66" s="19" t="n">
        <f aca="false">Условия!$B$8</f>
        <v>1800000</v>
      </c>
      <c r="F66" s="19" t="n">
        <f aca="false">C66*E66</f>
        <v>8676000</v>
      </c>
      <c r="G66" s="19" t="n">
        <f aca="false">F66*(1+Условия!$B$13)</f>
        <v>9977400</v>
      </c>
      <c r="H66" s="19" t="n">
        <f aca="false">((F66*(1+Условия!$B$13))-(F66*(1+Условия!$B$13))*Условия!$A$13)/12</f>
        <v>665160</v>
      </c>
      <c r="I66" s="19" t="n">
        <f aca="false">F66*(1+Условия!$C$13)</f>
        <v>10845000</v>
      </c>
      <c r="J66" s="19" t="n">
        <f aca="false">((F66*(1+Условия!$C$13))-(F66*(1+Условия!$C$13))*Условия!$A$13)/18</f>
        <v>482000</v>
      </c>
      <c r="K66" s="19" t="n">
        <f aca="false">F66*(1+Условия!$D$13)</f>
        <v>11712600</v>
      </c>
      <c r="L66" s="19" t="n">
        <f aca="false">((F66*(1+Условия!$D$13))-(F66*(1+Условия!$D$13))*Условия!$A$13)/24</f>
        <v>390420</v>
      </c>
      <c r="M66" s="20" t="s">
        <v>132</v>
      </c>
    </row>
    <row r="67" customFormat="false" ht="15" hidden="false" customHeight="false" outlineLevel="0" collapsed="false">
      <c r="A67" s="16" t="n">
        <v>66</v>
      </c>
      <c r="B67" s="17" t="n">
        <v>0.0482</v>
      </c>
      <c r="C67" s="18" t="n">
        <f aca="false">B67*100</f>
        <v>4.82</v>
      </c>
      <c r="D67" s="16" t="s">
        <v>67</v>
      </c>
      <c r="E67" s="19" t="n">
        <f aca="false">Условия!$B$8</f>
        <v>1800000</v>
      </c>
      <c r="F67" s="19" t="n">
        <f aca="false">C67*E67</f>
        <v>8676000</v>
      </c>
      <c r="G67" s="19" t="n">
        <f aca="false">F67*(1+Условия!$B$13)</f>
        <v>9977400</v>
      </c>
      <c r="H67" s="19" t="n">
        <f aca="false">((F67*(1+Условия!$B$13))-(F67*(1+Условия!$B$13))*Условия!$A$13)/12</f>
        <v>665160</v>
      </c>
      <c r="I67" s="19" t="n">
        <f aca="false">F67*(1+Условия!$C$13)</f>
        <v>10845000</v>
      </c>
      <c r="J67" s="19" t="n">
        <f aca="false">((F67*(1+Условия!$C$13))-(F67*(1+Условия!$C$13))*Условия!$A$13)/18</f>
        <v>482000</v>
      </c>
      <c r="K67" s="19" t="n">
        <f aca="false">F67*(1+Условия!$D$13)</f>
        <v>11712600</v>
      </c>
      <c r="L67" s="19" t="n">
        <f aca="false">((F67*(1+Условия!$D$13))-(F67*(1+Условия!$D$13))*Условия!$A$13)/24</f>
        <v>390420</v>
      </c>
      <c r="M67" s="20" t="s">
        <v>133</v>
      </c>
    </row>
    <row r="68" customFormat="false" ht="15" hidden="false" customHeight="false" outlineLevel="0" collapsed="false">
      <c r="A68" s="16" t="n">
        <v>67</v>
      </c>
      <c r="B68" s="17" t="n">
        <v>0.0482</v>
      </c>
      <c r="C68" s="18" t="n">
        <f aca="false">B68*100</f>
        <v>4.82</v>
      </c>
      <c r="D68" s="16" t="s">
        <v>67</v>
      </c>
      <c r="E68" s="19" t="n">
        <f aca="false">Условия!$B$8</f>
        <v>1800000</v>
      </c>
      <c r="F68" s="19" t="n">
        <f aca="false">C68*E68</f>
        <v>8676000</v>
      </c>
      <c r="G68" s="19" t="n">
        <f aca="false">F68*(1+Условия!$B$13)</f>
        <v>9977400</v>
      </c>
      <c r="H68" s="19" t="n">
        <f aca="false">((F68*(1+Условия!$B$13))-(F68*(1+Условия!$B$13))*Условия!$A$13)/12</f>
        <v>665160</v>
      </c>
      <c r="I68" s="19" t="n">
        <f aca="false">F68*(1+Условия!$C$13)</f>
        <v>10845000</v>
      </c>
      <c r="J68" s="19" t="n">
        <f aca="false">((F68*(1+Условия!$C$13))-(F68*(1+Условия!$C$13))*Условия!$A$13)/18</f>
        <v>482000</v>
      </c>
      <c r="K68" s="19" t="n">
        <f aca="false">F68*(1+Условия!$D$13)</f>
        <v>11712600</v>
      </c>
      <c r="L68" s="19" t="n">
        <f aca="false">((F68*(1+Условия!$D$13))-(F68*(1+Условия!$D$13))*Условия!$A$13)/24</f>
        <v>390420</v>
      </c>
      <c r="M68" s="20" t="s">
        <v>134</v>
      </c>
    </row>
    <row r="69" customFormat="false" ht="15" hidden="false" customHeight="false" outlineLevel="0" collapsed="false">
      <c r="A69" s="16" t="n">
        <v>68</v>
      </c>
      <c r="B69" s="17" t="n">
        <v>0.0482</v>
      </c>
      <c r="C69" s="18" t="n">
        <f aca="false">B69*100</f>
        <v>4.82</v>
      </c>
      <c r="D69" s="16" t="s">
        <v>67</v>
      </c>
      <c r="E69" s="19" t="n">
        <f aca="false">Условия!$B$8</f>
        <v>1800000</v>
      </c>
      <c r="F69" s="19" t="n">
        <f aca="false">C69*E69</f>
        <v>8676000</v>
      </c>
      <c r="G69" s="19" t="n">
        <f aca="false">F69*(1+Условия!$B$13)</f>
        <v>9977400</v>
      </c>
      <c r="H69" s="19" t="n">
        <f aca="false">((F69*(1+Условия!$B$13))-(F69*(1+Условия!$B$13))*Условия!$A$13)/12</f>
        <v>665160</v>
      </c>
      <c r="I69" s="19" t="n">
        <f aca="false">F69*(1+Условия!$C$13)</f>
        <v>10845000</v>
      </c>
      <c r="J69" s="19" t="n">
        <f aca="false">((F69*(1+Условия!$C$13))-(F69*(1+Условия!$C$13))*Условия!$A$13)/18</f>
        <v>482000</v>
      </c>
      <c r="K69" s="19" t="n">
        <f aca="false">F69*(1+Условия!$D$13)</f>
        <v>11712600</v>
      </c>
      <c r="L69" s="19" t="n">
        <f aca="false">((F69*(1+Условия!$D$13))-(F69*(1+Условия!$D$13))*Условия!$A$13)/24</f>
        <v>390420</v>
      </c>
      <c r="M69" s="20" t="s">
        <v>135</v>
      </c>
    </row>
    <row r="70" customFormat="false" ht="15" hidden="false" customHeight="false" outlineLevel="0" collapsed="false">
      <c r="A70" s="16" t="n">
        <v>69</v>
      </c>
      <c r="B70" s="17" t="n">
        <v>0.0482</v>
      </c>
      <c r="C70" s="18" t="n">
        <f aca="false">B70*100</f>
        <v>4.82</v>
      </c>
      <c r="D70" s="16" t="s">
        <v>67</v>
      </c>
      <c r="E70" s="19" t="n">
        <f aca="false">Условия!$B$8</f>
        <v>1800000</v>
      </c>
      <c r="F70" s="19" t="n">
        <f aca="false">C70*E70</f>
        <v>8676000</v>
      </c>
      <c r="G70" s="19" t="n">
        <f aca="false">F70*(1+Условия!$B$13)</f>
        <v>9977400</v>
      </c>
      <c r="H70" s="19" t="n">
        <f aca="false">((F70*(1+Условия!$B$13))-(F70*(1+Условия!$B$13))*Условия!$A$13)/12</f>
        <v>665160</v>
      </c>
      <c r="I70" s="19" t="n">
        <f aca="false">F70*(1+Условия!$C$13)</f>
        <v>10845000</v>
      </c>
      <c r="J70" s="19" t="n">
        <f aca="false">((F70*(1+Условия!$C$13))-(F70*(1+Условия!$C$13))*Условия!$A$13)/18</f>
        <v>482000</v>
      </c>
      <c r="K70" s="19" t="n">
        <f aca="false">F70*(1+Условия!$D$13)</f>
        <v>11712600</v>
      </c>
      <c r="L70" s="19" t="n">
        <f aca="false">((F70*(1+Условия!$D$13))-(F70*(1+Условия!$D$13))*Условия!$A$13)/24</f>
        <v>390420</v>
      </c>
      <c r="M70" s="20" t="s">
        <v>136</v>
      </c>
    </row>
    <row r="71" customFormat="false" ht="15" hidden="false" customHeight="false" outlineLevel="0" collapsed="false">
      <c r="A71" s="16" t="n">
        <v>70</v>
      </c>
      <c r="B71" s="17" t="n">
        <v>0.0482</v>
      </c>
      <c r="C71" s="18" t="n">
        <f aca="false">B71*100</f>
        <v>4.82</v>
      </c>
      <c r="D71" s="16" t="s">
        <v>67</v>
      </c>
      <c r="E71" s="19" t="n">
        <f aca="false">Условия!$B$8</f>
        <v>1800000</v>
      </c>
      <c r="F71" s="19" t="n">
        <f aca="false">C71*E71</f>
        <v>8676000</v>
      </c>
      <c r="G71" s="19" t="n">
        <f aca="false">F71*(1+Условия!$B$13)</f>
        <v>9977400</v>
      </c>
      <c r="H71" s="19" t="n">
        <f aca="false">((F71*(1+Условия!$B$13))-(F71*(1+Условия!$B$13))*Условия!$A$13)/12</f>
        <v>665160</v>
      </c>
      <c r="I71" s="19" t="n">
        <f aca="false">F71*(1+Условия!$C$13)</f>
        <v>10845000</v>
      </c>
      <c r="J71" s="19" t="n">
        <f aca="false">((F71*(1+Условия!$C$13))-(F71*(1+Условия!$C$13))*Условия!$A$13)/18</f>
        <v>482000</v>
      </c>
      <c r="K71" s="19" t="n">
        <f aca="false">F71*(1+Условия!$D$13)</f>
        <v>11712600</v>
      </c>
      <c r="L71" s="19" t="n">
        <f aca="false">((F71*(1+Условия!$D$13))-(F71*(1+Условия!$D$13))*Условия!$A$13)/24</f>
        <v>390420</v>
      </c>
      <c r="M71" s="20" t="s">
        <v>137</v>
      </c>
    </row>
    <row r="72" customFormat="false" ht="15" hidden="false" customHeight="false" outlineLevel="0" collapsed="false">
      <c r="A72" s="16" t="n">
        <v>71</v>
      </c>
      <c r="B72" s="17" t="n">
        <v>0.0482</v>
      </c>
      <c r="C72" s="18" t="n">
        <f aca="false">B72*100</f>
        <v>4.82</v>
      </c>
      <c r="D72" s="16" t="s">
        <v>67</v>
      </c>
      <c r="E72" s="19" t="n">
        <f aca="false">Условия!$B$8</f>
        <v>1800000</v>
      </c>
      <c r="F72" s="19" t="n">
        <f aca="false">C72*E72</f>
        <v>8676000</v>
      </c>
      <c r="G72" s="19" t="n">
        <f aca="false">F72*(1+Условия!$B$13)</f>
        <v>9977400</v>
      </c>
      <c r="H72" s="19" t="n">
        <f aca="false">((F72*(1+Условия!$B$13))-(F72*(1+Условия!$B$13))*Условия!$A$13)/12</f>
        <v>665160</v>
      </c>
      <c r="I72" s="19" t="n">
        <f aca="false">F72*(1+Условия!$C$13)</f>
        <v>10845000</v>
      </c>
      <c r="J72" s="19" t="n">
        <f aca="false">((F72*(1+Условия!$C$13))-(F72*(1+Условия!$C$13))*Условия!$A$13)/18</f>
        <v>482000</v>
      </c>
      <c r="K72" s="19" t="n">
        <f aca="false">F72*(1+Условия!$D$13)</f>
        <v>11712600</v>
      </c>
      <c r="L72" s="19" t="n">
        <f aca="false">((F72*(1+Условия!$D$13))-(F72*(1+Условия!$D$13))*Условия!$A$13)/24</f>
        <v>390420</v>
      </c>
      <c r="M72" s="20" t="s">
        <v>138</v>
      </c>
    </row>
    <row r="73" customFormat="false" ht="15" hidden="false" customHeight="false" outlineLevel="0" collapsed="false">
      <c r="A73" s="16" t="n">
        <v>72</v>
      </c>
      <c r="B73" s="17" t="n">
        <v>0.0482</v>
      </c>
      <c r="C73" s="18" t="n">
        <f aca="false">B73*100</f>
        <v>4.82</v>
      </c>
      <c r="D73" s="16" t="s">
        <v>67</v>
      </c>
      <c r="E73" s="19" t="n">
        <f aca="false">Условия!$B$8</f>
        <v>1800000</v>
      </c>
      <c r="F73" s="19" t="n">
        <f aca="false">C73*E73</f>
        <v>8676000</v>
      </c>
      <c r="G73" s="19" t="n">
        <f aca="false">F73*(1+Условия!$B$13)</f>
        <v>9977400</v>
      </c>
      <c r="H73" s="19" t="n">
        <f aca="false">((F73*(1+Условия!$B$13))-(F73*(1+Условия!$B$13))*Условия!$A$13)/12</f>
        <v>665160</v>
      </c>
      <c r="I73" s="19" t="n">
        <f aca="false">F73*(1+Условия!$C$13)</f>
        <v>10845000</v>
      </c>
      <c r="J73" s="19" t="n">
        <f aca="false">((F73*(1+Условия!$C$13))-(F73*(1+Условия!$C$13))*Условия!$A$13)/18</f>
        <v>482000</v>
      </c>
      <c r="K73" s="19" t="n">
        <f aca="false">F73*(1+Условия!$D$13)</f>
        <v>11712600</v>
      </c>
      <c r="L73" s="19" t="n">
        <f aca="false">((F73*(1+Условия!$D$13))-(F73*(1+Условия!$D$13))*Условия!$A$13)/24</f>
        <v>390420</v>
      </c>
      <c r="M73" s="20" t="s">
        <v>139</v>
      </c>
    </row>
    <row r="74" customFormat="false" ht="15" hidden="false" customHeight="false" outlineLevel="0" collapsed="false">
      <c r="A74" s="16" t="n">
        <v>73</v>
      </c>
      <c r="B74" s="17" t="n">
        <v>0.0461</v>
      </c>
      <c r="C74" s="18" t="n">
        <f aca="false">B74*100</f>
        <v>4.61</v>
      </c>
      <c r="D74" s="16" t="s">
        <v>67</v>
      </c>
      <c r="E74" s="19" t="n">
        <f aca="false">Условия!$B$8</f>
        <v>1800000</v>
      </c>
      <c r="F74" s="19" t="n">
        <f aca="false">C74*E74</f>
        <v>8298000</v>
      </c>
      <c r="G74" s="19" t="n">
        <f aca="false">F74*(1+Условия!$B$13)</f>
        <v>9542700</v>
      </c>
      <c r="H74" s="19" t="n">
        <f aca="false">((F74*(1+Условия!$B$13))-(F74*(1+Условия!$B$13))*Условия!$A$13)/12</f>
        <v>636180</v>
      </c>
      <c r="I74" s="19" t="n">
        <f aca="false">F74*(1+Условия!$C$13)</f>
        <v>10372500</v>
      </c>
      <c r="J74" s="19" t="n">
        <f aca="false">((F74*(1+Условия!$C$13))-(F74*(1+Условия!$C$13))*Условия!$A$13)/18</f>
        <v>461000</v>
      </c>
      <c r="K74" s="19" t="n">
        <f aca="false">F74*(1+Условия!$D$13)</f>
        <v>11202300</v>
      </c>
      <c r="L74" s="19" t="n">
        <f aca="false">((F74*(1+Условия!$D$13))-(F74*(1+Условия!$D$13))*Условия!$A$13)/24</f>
        <v>373410</v>
      </c>
      <c r="M74" s="20" t="s">
        <v>140</v>
      </c>
    </row>
    <row r="75" customFormat="false" ht="15" hidden="false" customHeight="false" outlineLevel="0" collapsed="false">
      <c r="A75" s="16" t="n">
        <v>74</v>
      </c>
      <c r="B75" s="17" t="n">
        <v>0.0482</v>
      </c>
      <c r="C75" s="18" t="n">
        <f aca="false">B75*100</f>
        <v>4.82</v>
      </c>
      <c r="D75" s="16" t="s">
        <v>67</v>
      </c>
      <c r="E75" s="19" t="n">
        <f aca="false">Условия!$B$8</f>
        <v>1800000</v>
      </c>
      <c r="F75" s="19" t="n">
        <f aca="false">C75*E75</f>
        <v>8676000</v>
      </c>
      <c r="G75" s="19" t="n">
        <f aca="false">F75*(1+Условия!$B$13)</f>
        <v>9977400</v>
      </c>
      <c r="H75" s="19" t="n">
        <f aca="false">((F75*(1+Условия!$B$13))-(F75*(1+Условия!$B$13))*Условия!$A$13)/12</f>
        <v>665160</v>
      </c>
      <c r="I75" s="19" t="n">
        <f aca="false">F75*(1+Условия!$C$13)</f>
        <v>10845000</v>
      </c>
      <c r="J75" s="19" t="n">
        <f aca="false">((F75*(1+Условия!$C$13))-(F75*(1+Условия!$C$13))*Условия!$A$13)/18</f>
        <v>482000</v>
      </c>
      <c r="K75" s="19" t="n">
        <f aca="false">F75*(1+Условия!$D$13)</f>
        <v>11712600</v>
      </c>
      <c r="L75" s="19" t="n">
        <f aca="false">((F75*(1+Условия!$D$13))-(F75*(1+Условия!$D$13))*Условия!$A$13)/24</f>
        <v>390420</v>
      </c>
      <c r="M75" s="20" t="s">
        <v>141</v>
      </c>
    </row>
    <row r="76" customFormat="false" ht="15" hidden="false" customHeight="false" outlineLevel="0" collapsed="false">
      <c r="A76" s="16" t="n">
        <v>75</v>
      </c>
      <c r="B76" s="17" t="n">
        <v>0.0482</v>
      </c>
      <c r="C76" s="18" t="n">
        <f aca="false">B76*100</f>
        <v>4.82</v>
      </c>
      <c r="D76" s="16" t="s">
        <v>67</v>
      </c>
      <c r="E76" s="19" t="n">
        <f aca="false">Условия!$B$8</f>
        <v>1800000</v>
      </c>
      <c r="F76" s="19" t="n">
        <f aca="false">C76*E76</f>
        <v>8676000</v>
      </c>
      <c r="G76" s="19" t="n">
        <f aca="false">F76*(1+Условия!$B$13)</f>
        <v>9977400</v>
      </c>
      <c r="H76" s="19" t="n">
        <f aca="false">((F76*(1+Условия!$B$13))-(F76*(1+Условия!$B$13))*Условия!$A$13)/12</f>
        <v>665160</v>
      </c>
      <c r="I76" s="19" t="n">
        <f aca="false">F76*(1+Условия!$C$13)</f>
        <v>10845000</v>
      </c>
      <c r="J76" s="19" t="n">
        <f aca="false">((F76*(1+Условия!$C$13))-(F76*(1+Условия!$C$13))*Условия!$A$13)/18</f>
        <v>482000</v>
      </c>
      <c r="K76" s="19" t="n">
        <f aca="false">F76*(1+Условия!$D$13)</f>
        <v>11712600</v>
      </c>
      <c r="L76" s="19" t="n">
        <f aca="false">((F76*(1+Условия!$D$13))-(F76*(1+Условия!$D$13))*Условия!$A$13)/24</f>
        <v>390420</v>
      </c>
      <c r="M76" s="20" t="s">
        <v>142</v>
      </c>
    </row>
    <row r="77" customFormat="false" ht="15" hidden="false" customHeight="false" outlineLevel="0" collapsed="false">
      <c r="A77" s="16" t="n">
        <v>76</v>
      </c>
      <c r="B77" s="17" t="n">
        <v>0.0482</v>
      </c>
      <c r="C77" s="18" t="n">
        <f aca="false">B77*100</f>
        <v>4.82</v>
      </c>
      <c r="D77" s="16" t="s">
        <v>67</v>
      </c>
      <c r="E77" s="19" t="n">
        <f aca="false">Условия!$B$8</f>
        <v>1800000</v>
      </c>
      <c r="F77" s="19" t="n">
        <f aca="false">C77*E77</f>
        <v>8676000</v>
      </c>
      <c r="G77" s="19" t="n">
        <f aca="false">F77*(1+Условия!$B$13)</f>
        <v>9977400</v>
      </c>
      <c r="H77" s="19" t="n">
        <f aca="false">((F77*(1+Условия!$B$13))-(F77*(1+Условия!$B$13))*Условия!$A$13)/12</f>
        <v>665160</v>
      </c>
      <c r="I77" s="19" t="n">
        <f aca="false">F77*(1+Условия!$C$13)</f>
        <v>10845000</v>
      </c>
      <c r="J77" s="19" t="n">
        <f aca="false">((F77*(1+Условия!$C$13))-(F77*(1+Условия!$C$13))*Условия!$A$13)/18</f>
        <v>482000</v>
      </c>
      <c r="K77" s="19" t="n">
        <f aca="false">F77*(1+Условия!$D$13)</f>
        <v>11712600</v>
      </c>
      <c r="L77" s="19" t="n">
        <f aca="false">((F77*(1+Условия!$D$13))-(F77*(1+Условия!$D$13))*Условия!$A$13)/24</f>
        <v>390420</v>
      </c>
      <c r="M77" s="20" t="s">
        <v>143</v>
      </c>
    </row>
    <row r="78" customFormat="false" ht="15" hidden="false" customHeight="false" outlineLevel="0" collapsed="false">
      <c r="A78" s="16" t="n">
        <v>77</v>
      </c>
      <c r="B78" s="17" t="n">
        <v>0.0482</v>
      </c>
      <c r="C78" s="18" t="n">
        <f aca="false">B78*100</f>
        <v>4.82</v>
      </c>
      <c r="D78" s="16" t="s">
        <v>67</v>
      </c>
      <c r="E78" s="19" t="n">
        <f aca="false">Условия!$B$8</f>
        <v>1800000</v>
      </c>
      <c r="F78" s="19" t="n">
        <f aca="false">C78*E78</f>
        <v>8676000</v>
      </c>
      <c r="G78" s="19" t="n">
        <f aca="false">F78*(1+Условия!$B$13)</f>
        <v>9977400</v>
      </c>
      <c r="H78" s="19" t="n">
        <f aca="false">((F78*(1+Условия!$B$13))-(F78*(1+Условия!$B$13))*Условия!$A$13)/12</f>
        <v>665160</v>
      </c>
      <c r="I78" s="19" t="n">
        <f aca="false">F78*(1+Условия!$C$13)</f>
        <v>10845000</v>
      </c>
      <c r="J78" s="19" t="n">
        <f aca="false">((F78*(1+Условия!$C$13))-(F78*(1+Условия!$C$13))*Условия!$A$13)/18</f>
        <v>482000</v>
      </c>
      <c r="K78" s="19" t="n">
        <f aca="false">F78*(1+Условия!$D$13)</f>
        <v>11712600</v>
      </c>
      <c r="L78" s="19" t="n">
        <f aca="false">((F78*(1+Условия!$D$13))-(F78*(1+Условия!$D$13))*Условия!$A$13)/24</f>
        <v>390420</v>
      </c>
      <c r="M78" s="20" t="s">
        <v>144</v>
      </c>
    </row>
    <row r="79" customFormat="false" ht="15" hidden="false" customHeight="false" outlineLevel="0" collapsed="false">
      <c r="A79" s="16" t="n">
        <v>78</v>
      </c>
      <c r="B79" s="17" t="n">
        <v>0.0482</v>
      </c>
      <c r="C79" s="18" t="n">
        <f aca="false">B79*100</f>
        <v>4.82</v>
      </c>
      <c r="D79" s="16" t="s">
        <v>67</v>
      </c>
      <c r="E79" s="19" t="n">
        <f aca="false">Условия!$B$8</f>
        <v>1800000</v>
      </c>
      <c r="F79" s="19" t="n">
        <f aca="false">C79*E79</f>
        <v>8676000</v>
      </c>
      <c r="G79" s="19" t="n">
        <f aca="false">F79*(1+Условия!$B$13)</f>
        <v>9977400</v>
      </c>
      <c r="H79" s="19" t="n">
        <f aca="false">((F79*(1+Условия!$B$13))-(F79*(1+Условия!$B$13))*Условия!$A$13)/12</f>
        <v>665160</v>
      </c>
      <c r="I79" s="19" t="n">
        <f aca="false">F79*(1+Условия!$C$13)</f>
        <v>10845000</v>
      </c>
      <c r="J79" s="19" t="n">
        <f aca="false">((F79*(1+Условия!$C$13))-(F79*(1+Условия!$C$13))*Условия!$A$13)/18</f>
        <v>482000</v>
      </c>
      <c r="K79" s="19" t="n">
        <f aca="false">F79*(1+Условия!$D$13)</f>
        <v>11712600</v>
      </c>
      <c r="L79" s="19" t="n">
        <f aca="false">((F79*(1+Условия!$D$13))-(F79*(1+Условия!$D$13))*Условия!$A$13)/24</f>
        <v>390420</v>
      </c>
      <c r="M79" s="20" t="s">
        <v>145</v>
      </c>
    </row>
    <row r="80" customFormat="false" ht="15" hidden="false" customHeight="false" outlineLevel="0" collapsed="false">
      <c r="A80" s="16" t="n">
        <v>79</v>
      </c>
      <c r="B80" s="17" t="n">
        <v>0.0482</v>
      </c>
      <c r="C80" s="18" t="n">
        <f aca="false">B80*100</f>
        <v>4.82</v>
      </c>
      <c r="D80" s="16" t="s">
        <v>67</v>
      </c>
      <c r="E80" s="19" t="n">
        <f aca="false">Условия!$B$8</f>
        <v>1800000</v>
      </c>
      <c r="F80" s="19" t="n">
        <f aca="false">C80*E80</f>
        <v>8676000</v>
      </c>
      <c r="G80" s="19" t="n">
        <f aca="false">F80*(1+Условия!$B$13)</f>
        <v>9977400</v>
      </c>
      <c r="H80" s="19" t="n">
        <f aca="false">((F80*(1+Условия!$B$13))-(F80*(1+Условия!$B$13))*Условия!$A$13)/12</f>
        <v>665160</v>
      </c>
      <c r="I80" s="19" t="n">
        <f aca="false">F80*(1+Условия!$C$13)</f>
        <v>10845000</v>
      </c>
      <c r="J80" s="19" t="n">
        <f aca="false">((F80*(1+Условия!$C$13))-(F80*(1+Условия!$C$13))*Условия!$A$13)/18</f>
        <v>482000</v>
      </c>
      <c r="K80" s="19" t="n">
        <f aca="false">F80*(1+Условия!$D$13)</f>
        <v>11712600</v>
      </c>
      <c r="L80" s="19" t="n">
        <f aca="false">((F80*(1+Условия!$D$13))-(F80*(1+Условия!$D$13))*Условия!$A$13)/24</f>
        <v>390420</v>
      </c>
      <c r="M80" s="20" t="s">
        <v>146</v>
      </c>
    </row>
    <row r="81" customFormat="false" ht="15" hidden="false" customHeight="false" outlineLevel="0" collapsed="false">
      <c r="A81" s="16" t="n">
        <v>80</v>
      </c>
      <c r="B81" s="17" t="n">
        <v>0.0482</v>
      </c>
      <c r="C81" s="18" t="n">
        <f aca="false">B81*100</f>
        <v>4.82</v>
      </c>
      <c r="D81" s="16" t="s">
        <v>67</v>
      </c>
      <c r="E81" s="19" t="n">
        <f aca="false">Условия!$B$8</f>
        <v>1800000</v>
      </c>
      <c r="F81" s="19" t="n">
        <f aca="false">C81*E81</f>
        <v>8676000</v>
      </c>
      <c r="G81" s="19" t="n">
        <f aca="false">F81*(1+Условия!$B$13)</f>
        <v>9977400</v>
      </c>
      <c r="H81" s="19" t="n">
        <f aca="false">((F81*(1+Условия!$B$13))-(F81*(1+Условия!$B$13))*Условия!$A$13)/12</f>
        <v>665160</v>
      </c>
      <c r="I81" s="19" t="n">
        <f aca="false">F81*(1+Условия!$C$13)</f>
        <v>10845000</v>
      </c>
      <c r="J81" s="19" t="n">
        <f aca="false">((F81*(1+Условия!$C$13))-(F81*(1+Условия!$C$13))*Условия!$A$13)/18</f>
        <v>482000</v>
      </c>
      <c r="K81" s="19" t="n">
        <f aca="false">F81*(1+Условия!$D$13)</f>
        <v>11712600</v>
      </c>
      <c r="L81" s="19" t="n">
        <f aca="false">((F81*(1+Условия!$D$13))-(F81*(1+Условия!$D$13))*Условия!$A$13)/24</f>
        <v>390420</v>
      </c>
      <c r="M81" s="20" t="s">
        <v>147</v>
      </c>
    </row>
    <row r="82" customFormat="false" ht="15" hidden="false" customHeight="false" outlineLevel="0" collapsed="false">
      <c r="A82" s="16" t="n">
        <v>81</v>
      </c>
      <c r="B82" s="17" t="n">
        <v>0.0482</v>
      </c>
      <c r="C82" s="18" t="n">
        <f aca="false">B82*100</f>
        <v>4.82</v>
      </c>
      <c r="D82" s="16" t="s">
        <v>67</v>
      </c>
      <c r="E82" s="19" t="n">
        <f aca="false">Условия!$B$8</f>
        <v>1800000</v>
      </c>
      <c r="F82" s="19" t="n">
        <f aca="false">C82*E82</f>
        <v>8676000</v>
      </c>
      <c r="G82" s="19" t="n">
        <f aca="false">F82*(1+Условия!$B$13)</f>
        <v>9977400</v>
      </c>
      <c r="H82" s="19" t="n">
        <f aca="false">((F82*(1+Условия!$B$13))-(F82*(1+Условия!$B$13))*Условия!$A$13)/12</f>
        <v>665160</v>
      </c>
      <c r="I82" s="19" t="n">
        <f aca="false">F82*(1+Условия!$C$13)</f>
        <v>10845000</v>
      </c>
      <c r="J82" s="19" t="n">
        <f aca="false">((F82*(1+Условия!$C$13))-(F82*(1+Условия!$C$13))*Условия!$A$13)/18</f>
        <v>482000</v>
      </c>
      <c r="K82" s="19" t="n">
        <f aca="false">F82*(1+Условия!$D$13)</f>
        <v>11712600</v>
      </c>
      <c r="L82" s="19" t="n">
        <f aca="false">((F82*(1+Условия!$D$13))-(F82*(1+Условия!$D$13))*Условия!$A$13)/24</f>
        <v>390420</v>
      </c>
      <c r="M82" s="20" t="s">
        <v>148</v>
      </c>
    </row>
    <row r="83" customFormat="false" ht="15" hidden="false" customHeight="false" outlineLevel="0" collapsed="false">
      <c r="A83" s="16" t="n">
        <v>82</v>
      </c>
      <c r="B83" s="17" t="n">
        <v>0.0482</v>
      </c>
      <c r="C83" s="18" t="n">
        <f aca="false">B83*100</f>
        <v>4.82</v>
      </c>
      <c r="D83" s="16" t="s">
        <v>67</v>
      </c>
      <c r="E83" s="19" t="n">
        <f aca="false">Условия!$B$8</f>
        <v>1800000</v>
      </c>
      <c r="F83" s="19" t="n">
        <f aca="false">C83*E83</f>
        <v>8676000</v>
      </c>
      <c r="G83" s="19" t="n">
        <f aca="false">F83*(1+Условия!$B$13)</f>
        <v>9977400</v>
      </c>
      <c r="H83" s="19" t="n">
        <f aca="false">((F83*(1+Условия!$B$13))-(F83*(1+Условия!$B$13))*Условия!$A$13)/12</f>
        <v>665160</v>
      </c>
      <c r="I83" s="19" t="n">
        <f aca="false">F83*(1+Условия!$C$13)</f>
        <v>10845000</v>
      </c>
      <c r="J83" s="19" t="n">
        <f aca="false">((F83*(1+Условия!$C$13))-(F83*(1+Условия!$C$13))*Условия!$A$13)/18</f>
        <v>482000</v>
      </c>
      <c r="K83" s="19" t="n">
        <f aca="false">F83*(1+Условия!$D$13)</f>
        <v>11712600</v>
      </c>
      <c r="L83" s="19" t="n">
        <f aca="false">((F83*(1+Условия!$D$13))-(F83*(1+Условия!$D$13))*Условия!$A$13)/24</f>
        <v>390420</v>
      </c>
      <c r="M83" s="20" t="s">
        <v>149</v>
      </c>
    </row>
    <row r="84" customFormat="false" ht="15" hidden="false" customHeight="false" outlineLevel="0" collapsed="false">
      <c r="A84" s="16" t="n">
        <v>83</v>
      </c>
      <c r="B84" s="17" t="n">
        <v>0.0482</v>
      </c>
      <c r="C84" s="18" t="n">
        <f aca="false">B84*100</f>
        <v>4.82</v>
      </c>
      <c r="D84" s="16" t="s">
        <v>67</v>
      </c>
      <c r="E84" s="19" t="n">
        <f aca="false">Условия!$B$8</f>
        <v>1800000</v>
      </c>
      <c r="F84" s="19" t="n">
        <f aca="false">C84*E84</f>
        <v>8676000</v>
      </c>
      <c r="G84" s="19" t="n">
        <f aca="false">F84*(1+Условия!$B$13)</f>
        <v>9977400</v>
      </c>
      <c r="H84" s="19" t="n">
        <f aca="false">((F84*(1+Условия!$B$13))-(F84*(1+Условия!$B$13))*Условия!$A$13)/12</f>
        <v>665160</v>
      </c>
      <c r="I84" s="19" t="n">
        <f aca="false">F84*(1+Условия!$C$13)</f>
        <v>10845000</v>
      </c>
      <c r="J84" s="19" t="n">
        <f aca="false">((F84*(1+Условия!$C$13))-(F84*(1+Условия!$C$13))*Условия!$A$13)/18</f>
        <v>482000</v>
      </c>
      <c r="K84" s="19" t="n">
        <f aca="false">F84*(1+Условия!$D$13)</f>
        <v>11712600</v>
      </c>
      <c r="L84" s="19" t="n">
        <f aca="false">((F84*(1+Условия!$D$13))-(F84*(1+Условия!$D$13))*Условия!$A$13)/24</f>
        <v>390420</v>
      </c>
      <c r="M84" s="20" t="s">
        <v>150</v>
      </c>
    </row>
    <row r="85" customFormat="false" ht="15" hidden="false" customHeight="false" outlineLevel="0" collapsed="false">
      <c r="A85" s="16" t="n">
        <v>84</v>
      </c>
      <c r="B85" s="17" t="n">
        <v>0.0482</v>
      </c>
      <c r="C85" s="18" t="n">
        <f aca="false">B85*100</f>
        <v>4.82</v>
      </c>
      <c r="D85" s="16" t="s">
        <v>67</v>
      </c>
      <c r="E85" s="19" t="n">
        <f aca="false">Условия!$B$8</f>
        <v>1800000</v>
      </c>
      <c r="F85" s="19" t="n">
        <f aca="false">C85*E85</f>
        <v>8676000</v>
      </c>
      <c r="G85" s="19" t="n">
        <f aca="false">F85*(1+Условия!$B$13)</f>
        <v>9977400</v>
      </c>
      <c r="H85" s="19" t="n">
        <f aca="false">((F85*(1+Условия!$B$13))-(F85*(1+Условия!$B$13))*Условия!$A$13)/12</f>
        <v>665160</v>
      </c>
      <c r="I85" s="19" t="n">
        <f aca="false">F85*(1+Условия!$C$13)</f>
        <v>10845000</v>
      </c>
      <c r="J85" s="19" t="n">
        <f aca="false">((F85*(1+Условия!$C$13))-(F85*(1+Условия!$C$13))*Условия!$A$13)/18</f>
        <v>482000</v>
      </c>
      <c r="K85" s="19" t="n">
        <f aca="false">F85*(1+Условия!$D$13)</f>
        <v>11712600</v>
      </c>
      <c r="L85" s="19" t="n">
        <f aca="false">((F85*(1+Условия!$D$13))-(F85*(1+Условия!$D$13))*Условия!$A$13)/24</f>
        <v>390420</v>
      </c>
      <c r="M85" s="20" t="s">
        <v>151</v>
      </c>
    </row>
    <row r="86" customFormat="false" ht="15" hidden="false" customHeight="false" outlineLevel="0" collapsed="false">
      <c r="A86" s="16" t="n">
        <v>85</v>
      </c>
      <c r="B86" s="17" t="n">
        <v>0.0467</v>
      </c>
      <c r="C86" s="18" t="n">
        <f aca="false">B86*100</f>
        <v>4.67</v>
      </c>
      <c r="D86" s="16" t="s">
        <v>67</v>
      </c>
      <c r="E86" s="19" t="n">
        <f aca="false">Условия!$B$8</f>
        <v>1800000</v>
      </c>
      <c r="F86" s="19" t="n">
        <f aca="false">C86*E86</f>
        <v>8406000</v>
      </c>
      <c r="G86" s="19" t="n">
        <f aca="false">F86*(1+Условия!$B$13)</f>
        <v>9666900</v>
      </c>
      <c r="H86" s="19" t="n">
        <f aca="false">((F86*(1+Условия!$B$13))-(F86*(1+Условия!$B$13))*Условия!$A$13)/12</f>
        <v>644460</v>
      </c>
      <c r="I86" s="19" t="n">
        <f aca="false">F86*(1+Условия!$C$13)</f>
        <v>10507500</v>
      </c>
      <c r="J86" s="19" t="n">
        <f aca="false">((F86*(1+Условия!$C$13))-(F86*(1+Условия!$C$13))*Условия!$A$13)/18</f>
        <v>467000</v>
      </c>
      <c r="K86" s="19" t="n">
        <f aca="false">F86*(1+Условия!$D$13)</f>
        <v>11348100</v>
      </c>
      <c r="L86" s="19" t="n">
        <f aca="false">((F86*(1+Условия!$D$13))-(F86*(1+Условия!$D$13))*Условия!$A$13)/24</f>
        <v>378270</v>
      </c>
      <c r="M86" s="20" t="s">
        <v>152</v>
      </c>
    </row>
    <row r="87" customFormat="false" ht="15" hidden="false" customHeight="false" outlineLevel="0" collapsed="false">
      <c r="A87" s="16" t="n">
        <v>86</v>
      </c>
      <c r="B87" s="17" t="n">
        <v>0.0482</v>
      </c>
      <c r="C87" s="18" t="n">
        <f aca="false">B87*100</f>
        <v>4.82</v>
      </c>
      <c r="D87" s="16" t="s">
        <v>67</v>
      </c>
      <c r="E87" s="19" t="n">
        <f aca="false">Условия!$B$8</f>
        <v>1800000</v>
      </c>
      <c r="F87" s="19" t="n">
        <f aca="false">C87*E87</f>
        <v>8676000</v>
      </c>
      <c r="G87" s="19" t="n">
        <f aca="false">F87*(1+Условия!$B$13)</f>
        <v>9977400</v>
      </c>
      <c r="H87" s="19" t="n">
        <f aca="false">((F87*(1+Условия!$B$13))-(F87*(1+Условия!$B$13))*Условия!$A$13)/12</f>
        <v>665160</v>
      </c>
      <c r="I87" s="19" t="n">
        <f aca="false">F87*(1+Условия!$C$13)</f>
        <v>10845000</v>
      </c>
      <c r="J87" s="19" t="n">
        <f aca="false">((F87*(1+Условия!$C$13))-(F87*(1+Условия!$C$13))*Условия!$A$13)/18</f>
        <v>482000</v>
      </c>
      <c r="K87" s="19" t="n">
        <f aca="false">F87*(1+Условия!$D$13)</f>
        <v>11712600</v>
      </c>
      <c r="L87" s="19" t="n">
        <f aca="false">((F87*(1+Условия!$D$13))-(F87*(1+Условия!$D$13))*Условия!$A$13)/24</f>
        <v>390420</v>
      </c>
      <c r="M87" s="20" t="s">
        <v>153</v>
      </c>
    </row>
    <row r="88" customFormat="false" ht="15" hidden="false" customHeight="false" outlineLevel="0" collapsed="false">
      <c r="A88" s="16" t="n">
        <v>87</v>
      </c>
      <c r="B88" s="17" t="n">
        <v>0.0482</v>
      </c>
      <c r="C88" s="18" t="n">
        <f aca="false">B88*100</f>
        <v>4.82</v>
      </c>
      <c r="D88" s="16" t="s">
        <v>67</v>
      </c>
      <c r="E88" s="19" t="n">
        <f aca="false">Условия!$B$8</f>
        <v>1800000</v>
      </c>
      <c r="F88" s="19" t="n">
        <f aca="false">C88*E88</f>
        <v>8676000</v>
      </c>
      <c r="G88" s="19" t="n">
        <f aca="false">F88*(1+Условия!$B$13)</f>
        <v>9977400</v>
      </c>
      <c r="H88" s="19" t="n">
        <f aca="false">((F88*(1+Условия!$B$13))-(F88*(1+Условия!$B$13))*Условия!$A$13)/12</f>
        <v>665160</v>
      </c>
      <c r="I88" s="19" t="n">
        <f aca="false">F88*(1+Условия!$C$13)</f>
        <v>10845000</v>
      </c>
      <c r="J88" s="19" t="n">
        <f aca="false">((F88*(1+Условия!$C$13))-(F88*(1+Условия!$C$13))*Условия!$A$13)/18</f>
        <v>482000</v>
      </c>
      <c r="K88" s="19" t="n">
        <f aca="false">F88*(1+Условия!$D$13)</f>
        <v>11712600</v>
      </c>
      <c r="L88" s="19" t="n">
        <f aca="false">((F88*(1+Условия!$D$13))-(F88*(1+Условия!$D$13))*Условия!$A$13)/24</f>
        <v>390420</v>
      </c>
      <c r="M88" s="20" t="s">
        <v>154</v>
      </c>
    </row>
    <row r="89" customFormat="false" ht="15" hidden="false" customHeight="false" outlineLevel="0" collapsed="false">
      <c r="A89" s="16" t="n">
        <v>88</v>
      </c>
      <c r="B89" s="17" t="n">
        <v>0.0482</v>
      </c>
      <c r="C89" s="18" t="n">
        <f aca="false">B89*100</f>
        <v>4.82</v>
      </c>
      <c r="D89" s="16" t="s">
        <v>67</v>
      </c>
      <c r="E89" s="19" t="n">
        <f aca="false">Условия!$B$8</f>
        <v>1800000</v>
      </c>
      <c r="F89" s="19" t="n">
        <f aca="false">C89*E89</f>
        <v>8676000</v>
      </c>
      <c r="G89" s="19" t="n">
        <f aca="false">F89*(1+Условия!$B$13)</f>
        <v>9977400</v>
      </c>
      <c r="H89" s="19" t="n">
        <f aca="false">((F89*(1+Условия!$B$13))-(F89*(1+Условия!$B$13))*Условия!$A$13)/12</f>
        <v>665160</v>
      </c>
      <c r="I89" s="19" t="n">
        <f aca="false">F89*(1+Условия!$C$13)</f>
        <v>10845000</v>
      </c>
      <c r="J89" s="19" t="n">
        <f aca="false">((F89*(1+Условия!$C$13))-(F89*(1+Условия!$C$13))*Условия!$A$13)/18</f>
        <v>482000</v>
      </c>
      <c r="K89" s="19" t="n">
        <f aca="false">F89*(1+Условия!$D$13)</f>
        <v>11712600</v>
      </c>
      <c r="L89" s="19" t="n">
        <f aca="false">((F89*(1+Условия!$D$13))-(F89*(1+Условия!$D$13))*Условия!$A$13)/24</f>
        <v>390420</v>
      </c>
      <c r="M89" s="20" t="s">
        <v>155</v>
      </c>
    </row>
    <row r="90" customFormat="false" ht="15" hidden="false" customHeight="false" outlineLevel="0" collapsed="false">
      <c r="A90" s="16" t="n">
        <v>89</v>
      </c>
      <c r="B90" s="17" t="n">
        <v>0.0482</v>
      </c>
      <c r="C90" s="18" t="n">
        <f aca="false">B90*100</f>
        <v>4.82</v>
      </c>
      <c r="D90" s="16" t="s">
        <v>67</v>
      </c>
      <c r="E90" s="19" t="n">
        <f aca="false">Условия!$B$8</f>
        <v>1800000</v>
      </c>
      <c r="F90" s="19" t="n">
        <f aca="false">C90*E90</f>
        <v>8676000</v>
      </c>
      <c r="G90" s="19" t="n">
        <f aca="false">F90*(1+Условия!$B$13)</f>
        <v>9977400</v>
      </c>
      <c r="H90" s="19" t="n">
        <f aca="false">((F90*(1+Условия!$B$13))-(F90*(1+Условия!$B$13))*Условия!$A$13)/12</f>
        <v>665160</v>
      </c>
      <c r="I90" s="19" t="n">
        <f aca="false">F90*(1+Условия!$C$13)</f>
        <v>10845000</v>
      </c>
      <c r="J90" s="19" t="n">
        <f aca="false">((F90*(1+Условия!$C$13))-(F90*(1+Условия!$C$13))*Условия!$A$13)/18</f>
        <v>482000</v>
      </c>
      <c r="K90" s="19" t="n">
        <f aca="false">F90*(1+Условия!$D$13)</f>
        <v>11712600</v>
      </c>
      <c r="L90" s="19" t="n">
        <f aca="false">((F90*(1+Условия!$D$13))-(F90*(1+Условия!$D$13))*Условия!$A$13)/24</f>
        <v>390420</v>
      </c>
      <c r="M90" s="20" t="s">
        <v>156</v>
      </c>
    </row>
    <row r="91" customFormat="false" ht="15" hidden="false" customHeight="false" outlineLevel="0" collapsed="false">
      <c r="A91" s="16" t="n">
        <v>90</v>
      </c>
      <c r="B91" s="17" t="n">
        <v>0.0482</v>
      </c>
      <c r="C91" s="18" t="n">
        <f aca="false">B91*100</f>
        <v>4.82</v>
      </c>
      <c r="D91" s="16" t="s">
        <v>67</v>
      </c>
      <c r="E91" s="19" t="n">
        <f aca="false">Условия!$B$8</f>
        <v>1800000</v>
      </c>
      <c r="F91" s="19" t="n">
        <f aca="false">C91*E91</f>
        <v>8676000</v>
      </c>
      <c r="G91" s="19" t="n">
        <f aca="false">F91*(1+Условия!$B$13)</f>
        <v>9977400</v>
      </c>
      <c r="H91" s="19" t="n">
        <f aca="false">((F91*(1+Условия!$B$13))-(F91*(1+Условия!$B$13))*Условия!$A$13)/12</f>
        <v>665160</v>
      </c>
      <c r="I91" s="19" t="n">
        <f aca="false">F91*(1+Условия!$C$13)</f>
        <v>10845000</v>
      </c>
      <c r="J91" s="19" t="n">
        <f aca="false">((F91*(1+Условия!$C$13))-(F91*(1+Условия!$C$13))*Условия!$A$13)/18</f>
        <v>482000</v>
      </c>
      <c r="K91" s="19" t="n">
        <f aca="false">F91*(1+Условия!$D$13)</f>
        <v>11712600</v>
      </c>
      <c r="L91" s="19" t="n">
        <f aca="false">((F91*(1+Условия!$D$13))-(F91*(1+Условия!$D$13))*Условия!$A$13)/24</f>
        <v>390420</v>
      </c>
      <c r="M91" s="20" t="s">
        <v>157</v>
      </c>
    </row>
    <row r="92" customFormat="false" ht="15" hidden="false" customHeight="false" outlineLevel="0" collapsed="false">
      <c r="A92" s="16" t="n">
        <v>91</v>
      </c>
      <c r="B92" s="17" t="n">
        <v>0.0482</v>
      </c>
      <c r="C92" s="18" t="n">
        <f aca="false">B92*100</f>
        <v>4.82</v>
      </c>
      <c r="D92" s="16" t="s">
        <v>67</v>
      </c>
      <c r="E92" s="19" t="n">
        <f aca="false">Условия!$B$8</f>
        <v>1800000</v>
      </c>
      <c r="F92" s="19" t="n">
        <f aca="false">C92*E92</f>
        <v>8676000</v>
      </c>
      <c r="G92" s="19" t="n">
        <f aca="false">F92*(1+Условия!$B$13)</f>
        <v>9977400</v>
      </c>
      <c r="H92" s="19" t="n">
        <f aca="false">((F92*(1+Условия!$B$13))-(F92*(1+Условия!$B$13))*Условия!$A$13)/12</f>
        <v>665160</v>
      </c>
      <c r="I92" s="19" t="n">
        <f aca="false">F92*(1+Условия!$C$13)</f>
        <v>10845000</v>
      </c>
      <c r="J92" s="19" t="n">
        <f aca="false">((F92*(1+Условия!$C$13))-(F92*(1+Условия!$C$13))*Условия!$A$13)/18</f>
        <v>482000</v>
      </c>
      <c r="K92" s="19" t="n">
        <f aca="false">F92*(1+Условия!$D$13)</f>
        <v>11712600</v>
      </c>
      <c r="L92" s="19" t="n">
        <f aca="false">((F92*(1+Условия!$D$13))-(F92*(1+Условия!$D$13))*Условия!$A$13)/24</f>
        <v>390420</v>
      </c>
      <c r="M92" s="20" t="s">
        <v>158</v>
      </c>
    </row>
    <row r="93" customFormat="false" ht="15" hidden="false" customHeight="false" outlineLevel="0" collapsed="false">
      <c r="A93" s="16" t="n">
        <v>92</v>
      </c>
      <c r="B93" s="17" t="n">
        <v>0.0482</v>
      </c>
      <c r="C93" s="18" t="n">
        <f aca="false">B93*100</f>
        <v>4.82</v>
      </c>
      <c r="D93" s="16" t="s">
        <v>67</v>
      </c>
      <c r="E93" s="19" t="n">
        <f aca="false">Условия!$B$8</f>
        <v>1800000</v>
      </c>
      <c r="F93" s="19" t="n">
        <f aca="false">C93*E93</f>
        <v>8676000</v>
      </c>
      <c r="G93" s="19" t="n">
        <f aca="false">F93*(1+Условия!$B$13)</f>
        <v>9977400</v>
      </c>
      <c r="H93" s="19" t="n">
        <f aca="false">((F93*(1+Условия!$B$13))-(F93*(1+Условия!$B$13))*Условия!$A$13)/12</f>
        <v>665160</v>
      </c>
      <c r="I93" s="19" t="n">
        <f aca="false">F93*(1+Условия!$C$13)</f>
        <v>10845000</v>
      </c>
      <c r="J93" s="19" t="n">
        <f aca="false">((F93*(1+Условия!$C$13))-(F93*(1+Условия!$C$13))*Условия!$A$13)/18</f>
        <v>482000</v>
      </c>
      <c r="K93" s="19" t="n">
        <f aca="false">F93*(1+Условия!$D$13)</f>
        <v>11712600</v>
      </c>
      <c r="L93" s="19" t="n">
        <f aca="false">((F93*(1+Условия!$D$13))-(F93*(1+Условия!$D$13))*Условия!$A$13)/24</f>
        <v>390420</v>
      </c>
      <c r="M93" s="20" t="s">
        <v>159</v>
      </c>
    </row>
    <row r="94" customFormat="false" ht="15" hidden="false" customHeight="false" outlineLevel="0" collapsed="false">
      <c r="A94" s="16" t="n">
        <v>93</v>
      </c>
      <c r="B94" s="17" t="n">
        <v>0.0482</v>
      </c>
      <c r="C94" s="18" t="n">
        <f aca="false">B94*100</f>
        <v>4.82</v>
      </c>
      <c r="D94" s="16" t="s">
        <v>67</v>
      </c>
      <c r="E94" s="19" t="n">
        <f aca="false">Условия!$B$8</f>
        <v>1800000</v>
      </c>
      <c r="F94" s="19" t="n">
        <f aca="false">C94*E94</f>
        <v>8676000</v>
      </c>
      <c r="G94" s="19" t="n">
        <f aca="false">F94*(1+Условия!$B$13)</f>
        <v>9977400</v>
      </c>
      <c r="H94" s="19" t="n">
        <f aca="false">((F94*(1+Условия!$B$13))-(F94*(1+Условия!$B$13))*Условия!$A$13)/12</f>
        <v>665160</v>
      </c>
      <c r="I94" s="19" t="n">
        <f aca="false">F94*(1+Условия!$C$13)</f>
        <v>10845000</v>
      </c>
      <c r="J94" s="19" t="n">
        <f aca="false">((F94*(1+Условия!$C$13))-(F94*(1+Условия!$C$13))*Условия!$A$13)/18</f>
        <v>482000</v>
      </c>
      <c r="K94" s="19" t="n">
        <f aca="false">F94*(1+Условия!$D$13)</f>
        <v>11712600</v>
      </c>
      <c r="L94" s="19" t="n">
        <f aca="false">((F94*(1+Условия!$D$13))-(F94*(1+Условия!$D$13))*Условия!$A$13)/24</f>
        <v>390420</v>
      </c>
      <c r="M94" s="20" t="s">
        <v>160</v>
      </c>
    </row>
    <row r="95" customFormat="false" ht="15" hidden="false" customHeight="false" outlineLevel="0" collapsed="false">
      <c r="A95" s="16" t="n">
        <v>94</v>
      </c>
      <c r="B95" s="17" t="n">
        <v>0.0482</v>
      </c>
      <c r="C95" s="18" t="n">
        <f aca="false">B95*100</f>
        <v>4.82</v>
      </c>
      <c r="D95" s="16" t="s">
        <v>67</v>
      </c>
      <c r="E95" s="19" t="n">
        <f aca="false">Условия!$B$8</f>
        <v>1800000</v>
      </c>
      <c r="F95" s="19" t="n">
        <f aca="false">C95*E95</f>
        <v>8676000</v>
      </c>
      <c r="G95" s="19" t="n">
        <f aca="false">F95*(1+Условия!$B$13)</f>
        <v>9977400</v>
      </c>
      <c r="H95" s="19" t="n">
        <f aca="false">((F95*(1+Условия!$B$13))-(F95*(1+Условия!$B$13))*Условия!$A$13)/12</f>
        <v>665160</v>
      </c>
      <c r="I95" s="19" t="n">
        <f aca="false">F95*(1+Условия!$C$13)</f>
        <v>10845000</v>
      </c>
      <c r="J95" s="19" t="n">
        <f aca="false">((F95*(1+Условия!$C$13))-(F95*(1+Условия!$C$13))*Условия!$A$13)/18</f>
        <v>482000</v>
      </c>
      <c r="K95" s="19" t="n">
        <f aca="false">F95*(1+Условия!$D$13)</f>
        <v>11712600</v>
      </c>
      <c r="L95" s="19" t="n">
        <f aca="false">((F95*(1+Условия!$D$13))-(F95*(1+Условия!$D$13))*Условия!$A$13)/24</f>
        <v>390420</v>
      </c>
      <c r="M95" s="20" t="s">
        <v>161</v>
      </c>
    </row>
    <row r="96" customFormat="false" ht="15" hidden="false" customHeight="false" outlineLevel="0" collapsed="false">
      <c r="A96" s="16" t="n">
        <v>95</v>
      </c>
      <c r="B96" s="17" t="n">
        <v>0.0482</v>
      </c>
      <c r="C96" s="18" t="n">
        <f aca="false">B96*100</f>
        <v>4.82</v>
      </c>
      <c r="D96" s="16" t="s">
        <v>67</v>
      </c>
      <c r="E96" s="19" t="n">
        <f aca="false">Условия!$B$8</f>
        <v>1800000</v>
      </c>
      <c r="F96" s="19" t="n">
        <f aca="false">C96*E96</f>
        <v>8676000</v>
      </c>
      <c r="G96" s="19" t="n">
        <f aca="false">F96*(1+Условия!$B$13)</f>
        <v>9977400</v>
      </c>
      <c r="H96" s="19" t="n">
        <f aca="false">((F96*(1+Условия!$B$13))-(F96*(1+Условия!$B$13))*Условия!$A$13)/12</f>
        <v>665160</v>
      </c>
      <c r="I96" s="19" t="n">
        <f aca="false">F96*(1+Условия!$C$13)</f>
        <v>10845000</v>
      </c>
      <c r="J96" s="19" t="n">
        <f aca="false">((F96*(1+Условия!$C$13))-(F96*(1+Условия!$C$13))*Условия!$A$13)/18</f>
        <v>482000</v>
      </c>
      <c r="K96" s="19" t="n">
        <f aca="false">F96*(1+Условия!$D$13)</f>
        <v>11712600</v>
      </c>
      <c r="L96" s="19" t="n">
        <f aca="false">((F96*(1+Условия!$D$13))-(F96*(1+Условия!$D$13))*Условия!$A$13)/24</f>
        <v>390420</v>
      </c>
      <c r="M96" s="20" t="s">
        <v>162</v>
      </c>
    </row>
    <row r="97" customFormat="false" ht="15" hidden="false" customHeight="false" outlineLevel="0" collapsed="false">
      <c r="A97" s="16" t="n">
        <v>96</v>
      </c>
      <c r="B97" s="17" t="n">
        <v>0.0482</v>
      </c>
      <c r="C97" s="18" t="n">
        <f aca="false">B97*100</f>
        <v>4.82</v>
      </c>
      <c r="D97" s="16" t="s">
        <v>67</v>
      </c>
      <c r="E97" s="19" t="n">
        <f aca="false">Условия!$B$8</f>
        <v>1800000</v>
      </c>
      <c r="F97" s="19" t="n">
        <f aca="false">C97*E97</f>
        <v>8676000</v>
      </c>
      <c r="G97" s="19" t="n">
        <f aca="false">F97*(1+Условия!$B$13)</f>
        <v>9977400</v>
      </c>
      <c r="H97" s="19" t="n">
        <f aca="false">((F97*(1+Условия!$B$13))-(F97*(1+Условия!$B$13))*Условия!$A$13)/12</f>
        <v>665160</v>
      </c>
      <c r="I97" s="19" t="n">
        <f aca="false">F97*(1+Условия!$C$13)</f>
        <v>10845000</v>
      </c>
      <c r="J97" s="19" t="n">
        <f aca="false">((F97*(1+Условия!$C$13))-(F97*(1+Условия!$C$13))*Условия!$A$13)/18</f>
        <v>482000</v>
      </c>
      <c r="K97" s="19" t="n">
        <f aca="false">F97*(1+Условия!$D$13)</f>
        <v>11712600</v>
      </c>
      <c r="L97" s="19" t="n">
        <f aca="false">((F97*(1+Условия!$D$13))-(F97*(1+Условия!$D$13))*Условия!$A$13)/24</f>
        <v>390420</v>
      </c>
      <c r="M97" s="20" t="s">
        <v>163</v>
      </c>
    </row>
    <row r="98" customFormat="false" ht="15" hidden="false" customHeight="false" outlineLevel="0" collapsed="false">
      <c r="A98" s="16" t="n">
        <v>97</v>
      </c>
      <c r="B98" s="17" t="n">
        <v>0.0475</v>
      </c>
      <c r="C98" s="18" t="n">
        <f aca="false">B98*100</f>
        <v>4.75</v>
      </c>
      <c r="D98" s="16" t="s">
        <v>67</v>
      </c>
      <c r="E98" s="19" t="n">
        <f aca="false">Условия!$B$8</f>
        <v>1800000</v>
      </c>
      <c r="F98" s="19" t="n">
        <f aca="false">C98*E98</f>
        <v>8550000</v>
      </c>
      <c r="G98" s="19" t="n">
        <f aca="false">F98*(1+Условия!$B$13)</f>
        <v>9832500</v>
      </c>
      <c r="H98" s="19" t="n">
        <f aca="false">((F98*(1+Условия!$B$13))-(F98*(1+Условия!$B$13))*Условия!$A$13)/12</f>
        <v>655500</v>
      </c>
      <c r="I98" s="19" t="n">
        <f aca="false">F98*(1+Условия!$C$13)</f>
        <v>10687500</v>
      </c>
      <c r="J98" s="19" t="n">
        <f aca="false">((F98*(1+Условия!$C$13))-(F98*(1+Условия!$C$13))*Условия!$A$13)/18</f>
        <v>475000</v>
      </c>
      <c r="K98" s="19" t="n">
        <f aca="false">F98*(1+Условия!$D$13)</f>
        <v>11542500</v>
      </c>
      <c r="L98" s="19" t="n">
        <f aca="false">((F98*(1+Условия!$D$13))-(F98*(1+Условия!$D$13))*Условия!$A$13)/24</f>
        <v>384750</v>
      </c>
      <c r="M98" s="20" t="s">
        <v>164</v>
      </c>
    </row>
    <row r="99" customFormat="false" ht="15" hidden="false" customHeight="false" outlineLevel="0" collapsed="false">
      <c r="A99" s="16" t="n">
        <v>98</v>
      </c>
      <c r="B99" s="17" t="n">
        <v>0.0482</v>
      </c>
      <c r="C99" s="18" t="n">
        <f aca="false">B99*100</f>
        <v>4.82</v>
      </c>
      <c r="D99" s="16" t="s">
        <v>67</v>
      </c>
      <c r="E99" s="19" t="n">
        <f aca="false">Условия!$B$8</f>
        <v>1800000</v>
      </c>
      <c r="F99" s="19" t="n">
        <f aca="false">C99*E99</f>
        <v>8676000</v>
      </c>
      <c r="G99" s="19" t="n">
        <f aca="false">F99*(1+Условия!$B$13)</f>
        <v>9977400</v>
      </c>
      <c r="H99" s="19" t="n">
        <f aca="false">((F99*(1+Условия!$B$13))-(F99*(1+Условия!$B$13))*Условия!$A$13)/12</f>
        <v>665160</v>
      </c>
      <c r="I99" s="19" t="n">
        <f aca="false">F99*(1+Условия!$C$13)</f>
        <v>10845000</v>
      </c>
      <c r="J99" s="19" t="n">
        <f aca="false">((F99*(1+Условия!$C$13))-(F99*(1+Условия!$C$13))*Условия!$A$13)/18</f>
        <v>482000</v>
      </c>
      <c r="K99" s="19" t="n">
        <f aca="false">F99*(1+Условия!$D$13)</f>
        <v>11712600</v>
      </c>
      <c r="L99" s="19" t="n">
        <f aca="false">((F99*(1+Условия!$D$13))-(F99*(1+Условия!$D$13))*Условия!$A$13)/24</f>
        <v>390420</v>
      </c>
      <c r="M99" s="20" t="s">
        <v>165</v>
      </c>
    </row>
    <row r="100" customFormat="false" ht="15" hidden="false" customHeight="false" outlineLevel="0" collapsed="false">
      <c r="A100" s="16" t="n">
        <v>99</v>
      </c>
      <c r="B100" s="17" t="n">
        <v>0.0482</v>
      </c>
      <c r="C100" s="18" t="n">
        <f aca="false">B100*100</f>
        <v>4.82</v>
      </c>
      <c r="D100" s="16" t="s">
        <v>67</v>
      </c>
      <c r="E100" s="19" t="n">
        <f aca="false">Условия!$B$8</f>
        <v>1800000</v>
      </c>
      <c r="F100" s="19" t="n">
        <f aca="false">C100*E100</f>
        <v>8676000</v>
      </c>
      <c r="G100" s="19" t="n">
        <f aca="false">F100*(1+Условия!$B$13)</f>
        <v>9977400</v>
      </c>
      <c r="H100" s="19" t="n">
        <f aca="false">((F100*(1+Условия!$B$13))-(F100*(1+Условия!$B$13))*Условия!$A$13)/12</f>
        <v>665160</v>
      </c>
      <c r="I100" s="19" t="n">
        <f aca="false">F100*(1+Условия!$C$13)</f>
        <v>10845000</v>
      </c>
      <c r="J100" s="19" t="n">
        <f aca="false">((F100*(1+Условия!$C$13))-(F100*(1+Условия!$C$13))*Условия!$A$13)/18</f>
        <v>482000</v>
      </c>
      <c r="K100" s="19" t="n">
        <f aca="false">F100*(1+Условия!$D$13)</f>
        <v>11712600</v>
      </c>
      <c r="L100" s="19" t="n">
        <f aca="false">((F100*(1+Условия!$D$13))-(F100*(1+Условия!$D$13))*Условия!$A$13)/24</f>
        <v>390420</v>
      </c>
      <c r="M100" s="20" t="s">
        <v>166</v>
      </c>
    </row>
    <row r="101" customFormat="false" ht="15" hidden="false" customHeight="false" outlineLevel="0" collapsed="false">
      <c r="A101" s="16" t="n">
        <v>100</v>
      </c>
      <c r="B101" s="17" t="n">
        <v>0.0482</v>
      </c>
      <c r="C101" s="18" t="n">
        <f aca="false">B101*100</f>
        <v>4.82</v>
      </c>
      <c r="D101" s="16" t="s">
        <v>67</v>
      </c>
      <c r="E101" s="19" t="n">
        <f aca="false">Условия!$B$8</f>
        <v>1800000</v>
      </c>
      <c r="F101" s="19" t="n">
        <f aca="false">C101*E101</f>
        <v>8676000</v>
      </c>
      <c r="G101" s="19" t="n">
        <f aca="false">F101*(1+Условия!$B$13)</f>
        <v>9977400</v>
      </c>
      <c r="H101" s="19" t="n">
        <f aca="false">((F101*(1+Условия!$B$13))-(F101*(1+Условия!$B$13))*Условия!$A$13)/12</f>
        <v>665160</v>
      </c>
      <c r="I101" s="19" t="n">
        <f aca="false">F101*(1+Условия!$C$13)</f>
        <v>10845000</v>
      </c>
      <c r="J101" s="19" t="n">
        <f aca="false">((F101*(1+Условия!$C$13))-(F101*(1+Условия!$C$13))*Условия!$A$13)/18</f>
        <v>482000</v>
      </c>
      <c r="K101" s="19" t="n">
        <f aca="false">F101*(1+Условия!$D$13)</f>
        <v>11712600</v>
      </c>
      <c r="L101" s="19" t="n">
        <f aca="false">((F101*(1+Условия!$D$13))-(F101*(1+Условия!$D$13))*Условия!$A$13)/24</f>
        <v>390420</v>
      </c>
      <c r="M101" s="20" t="s">
        <v>167</v>
      </c>
    </row>
    <row r="102" customFormat="false" ht="15" hidden="false" customHeight="false" outlineLevel="0" collapsed="false">
      <c r="A102" s="16" t="n">
        <v>101</v>
      </c>
      <c r="B102" s="17" t="n">
        <v>0.0482</v>
      </c>
      <c r="C102" s="18" t="n">
        <f aca="false">B102*100</f>
        <v>4.82</v>
      </c>
      <c r="D102" s="16" t="s">
        <v>67</v>
      </c>
      <c r="E102" s="19" t="n">
        <f aca="false">Условия!$B$8</f>
        <v>1800000</v>
      </c>
      <c r="F102" s="19" t="n">
        <f aca="false">C102*E102</f>
        <v>8676000</v>
      </c>
      <c r="G102" s="19" t="n">
        <f aca="false">F102*(1+Условия!$B$13)</f>
        <v>9977400</v>
      </c>
      <c r="H102" s="19" t="n">
        <f aca="false">((F102*(1+Условия!$B$13))-(F102*(1+Условия!$B$13))*Условия!$A$13)/12</f>
        <v>665160</v>
      </c>
      <c r="I102" s="19" t="n">
        <f aca="false">F102*(1+Условия!$C$13)</f>
        <v>10845000</v>
      </c>
      <c r="J102" s="19" t="n">
        <f aca="false">((F102*(1+Условия!$C$13))-(F102*(1+Условия!$C$13))*Условия!$A$13)/18</f>
        <v>482000</v>
      </c>
      <c r="K102" s="19" t="n">
        <f aca="false">F102*(1+Условия!$D$13)</f>
        <v>11712600</v>
      </c>
      <c r="L102" s="19" t="n">
        <f aca="false">((F102*(1+Условия!$D$13))-(F102*(1+Условия!$D$13))*Условия!$A$13)/24</f>
        <v>390420</v>
      </c>
      <c r="M102" s="20" t="s">
        <v>168</v>
      </c>
    </row>
    <row r="103" customFormat="false" ht="15" hidden="false" customHeight="false" outlineLevel="0" collapsed="false">
      <c r="A103" s="16" t="n">
        <v>102</v>
      </c>
      <c r="B103" s="17" t="n">
        <v>0.0482</v>
      </c>
      <c r="C103" s="18" t="n">
        <f aca="false">B103*100</f>
        <v>4.82</v>
      </c>
      <c r="D103" s="16" t="s">
        <v>67</v>
      </c>
      <c r="E103" s="19" t="n">
        <f aca="false">Условия!$B$8</f>
        <v>1800000</v>
      </c>
      <c r="F103" s="19" t="n">
        <f aca="false">C103*E103</f>
        <v>8676000</v>
      </c>
      <c r="G103" s="19" t="n">
        <f aca="false">F103*(1+Условия!$B$13)</f>
        <v>9977400</v>
      </c>
      <c r="H103" s="19" t="n">
        <f aca="false">((F103*(1+Условия!$B$13))-(F103*(1+Условия!$B$13))*Условия!$A$13)/12</f>
        <v>665160</v>
      </c>
      <c r="I103" s="19" t="n">
        <f aca="false">F103*(1+Условия!$C$13)</f>
        <v>10845000</v>
      </c>
      <c r="J103" s="19" t="n">
        <f aca="false">((F103*(1+Условия!$C$13))-(F103*(1+Условия!$C$13))*Условия!$A$13)/18</f>
        <v>482000</v>
      </c>
      <c r="K103" s="19" t="n">
        <f aca="false">F103*(1+Условия!$D$13)</f>
        <v>11712600</v>
      </c>
      <c r="L103" s="19" t="n">
        <f aca="false">((F103*(1+Условия!$D$13))-(F103*(1+Условия!$D$13))*Условия!$A$13)/24</f>
        <v>390420</v>
      </c>
      <c r="M103" s="20" t="s">
        <v>169</v>
      </c>
    </row>
    <row r="104" customFormat="false" ht="15" hidden="false" customHeight="false" outlineLevel="0" collapsed="false">
      <c r="A104" s="16" t="n">
        <v>103</v>
      </c>
      <c r="B104" s="17" t="n">
        <v>0.0482</v>
      </c>
      <c r="C104" s="18" t="n">
        <f aca="false">B104*100</f>
        <v>4.82</v>
      </c>
      <c r="D104" s="16" t="s">
        <v>67</v>
      </c>
      <c r="E104" s="19" t="n">
        <f aca="false">Условия!$B$8</f>
        <v>1800000</v>
      </c>
      <c r="F104" s="19" t="n">
        <f aca="false">C104*E104</f>
        <v>8676000</v>
      </c>
      <c r="G104" s="19" t="n">
        <f aca="false">F104*(1+Условия!$B$13)</f>
        <v>9977400</v>
      </c>
      <c r="H104" s="19" t="n">
        <f aca="false">((F104*(1+Условия!$B$13))-(F104*(1+Условия!$B$13))*Условия!$A$13)/12</f>
        <v>665160</v>
      </c>
      <c r="I104" s="19" t="n">
        <f aca="false">F104*(1+Условия!$C$13)</f>
        <v>10845000</v>
      </c>
      <c r="J104" s="19" t="n">
        <f aca="false">((F104*(1+Условия!$C$13))-(F104*(1+Условия!$C$13))*Условия!$A$13)/18</f>
        <v>482000</v>
      </c>
      <c r="K104" s="19" t="n">
        <f aca="false">F104*(1+Условия!$D$13)</f>
        <v>11712600</v>
      </c>
      <c r="L104" s="19" t="n">
        <f aca="false">((F104*(1+Условия!$D$13))-(F104*(1+Условия!$D$13))*Условия!$A$13)/24</f>
        <v>390420</v>
      </c>
      <c r="M104" s="20" t="s">
        <v>170</v>
      </c>
    </row>
    <row r="105" customFormat="false" ht="15" hidden="false" customHeight="false" outlineLevel="0" collapsed="false">
      <c r="A105" s="16" t="n">
        <v>104</v>
      </c>
      <c r="B105" s="17" t="n">
        <v>0.0482</v>
      </c>
      <c r="C105" s="18" t="n">
        <f aca="false">B105*100</f>
        <v>4.82</v>
      </c>
      <c r="D105" s="16" t="s">
        <v>67</v>
      </c>
      <c r="E105" s="19" t="n">
        <f aca="false">Условия!$B$8</f>
        <v>1800000</v>
      </c>
      <c r="F105" s="19" t="n">
        <f aca="false">C105*E105</f>
        <v>8676000</v>
      </c>
      <c r="G105" s="19" t="n">
        <f aca="false">F105*(1+Условия!$B$13)</f>
        <v>9977400</v>
      </c>
      <c r="H105" s="19" t="n">
        <f aca="false">((F105*(1+Условия!$B$13))-(F105*(1+Условия!$B$13))*Условия!$A$13)/12</f>
        <v>665160</v>
      </c>
      <c r="I105" s="19" t="n">
        <f aca="false">F105*(1+Условия!$C$13)</f>
        <v>10845000</v>
      </c>
      <c r="J105" s="19" t="n">
        <f aca="false">((F105*(1+Условия!$C$13))-(F105*(1+Условия!$C$13))*Условия!$A$13)/18</f>
        <v>482000</v>
      </c>
      <c r="K105" s="19" t="n">
        <f aca="false">F105*(1+Условия!$D$13)</f>
        <v>11712600</v>
      </c>
      <c r="L105" s="19" t="n">
        <f aca="false">((F105*(1+Условия!$D$13))-(F105*(1+Условия!$D$13))*Условия!$A$13)/24</f>
        <v>390420</v>
      </c>
      <c r="M105" s="20" t="s">
        <v>171</v>
      </c>
    </row>
    <row r="106" customFormat="false" ht="15" hidden="false" customHeight="false" outlineLevel="0" collapsed="false">
      <c r="A106" s="16" t="n">
        <v>105</v>
      </c>
      <c r="B106" s="17" t="n">
        <v>0.0482</v>
      </c>
      <c r="C106" s="18" t="n">
        <f aca="false">B106*100</f>
        <v>4.82</v>
      </c>
      <c r="D106" s="16" t="s">
        <v>67</v>
      </c>
      <c r="E106" s="19" t="n">
        <f aca="false">Условия!$B$8</f>
        <v>1800000</v>
      </c>
      <c r="F106" s="19" t="n">
        <f aca="false">C106*E106</f>
        <v>8676000</v>
      </c>
      <c r="G106" s="19" t="n">
        <f aca="false">F106*(1+Условия!$B$13)</f>
        <v>9977400</v>
      </c>
      <c r="H106" s="19" t="n">
        <f aca="false">((F106*(1+Условия!$B$13))-(F106*(1+Условия!$B$13))*Условия!$A$13)/12</f>
        <v>665160</v>
      </c>
      <c r="I106" s="19" t="n">
        <f aca="false">F106*(1+Условия!$C$13)</f>
        <v>10845000</v>
      </c>
      <c r="J106" s="19" t="n">
        <f aca="false">((F106*(1+Условия!$C$13))-(F106*(1+Условия!$C$13))*Условия!$A$13)/18</f>
        <v>482000</v>
      </c>
      <c r="K106" s="19" t="n">
        <f aca="false">F106*(1+Условия!$D$13)</f>
        <v>11712600</v>
      </c>
      <c r="L106" s="19" t="n">
        <f aca="false">((F106*(1+Условия!$D$13))-(F106*(1+Условия!$D$13))*Условия!$A$13)/24</f>
        <v>390420</v>
      </c>
      <c r="M106" s="20" t="s">
        <v>172</v>
      </c>
    </row>
    <row r="107" customFormat="false" ht="15" hidden="false" customHeight="false" outlineLevel="0" collapsed="false">
      <c r="A107" s="16" t="n">
        <v>106</v>
      </c>
      <c r="B107" s="17" t="n">
        <v>0.0482</v>
      </c>
      <c r="C107" s="18" t="n">
        <f aca="false">B107*100</f>
        <v>4.82</v>
      </c>
      <c r="D107" s="16" t="s">
        <v>67</v>
      </c>
      <c r="E107" s="19" t="n">
        <f aca="false">Условия!$B$8</f>
        <v>1800000</v>
      </c>
      <c r="F107" s="19" t="n">
        <f aca="false">C107*E107</f>
        <v>8676000</v>
      </c>
      <c r="G107" s="19" t="n">
        <f aca="false">F107*(1+Условия!$B$13)</f>
        <v>9977400</v>
      </c>
      <c r="H107" s="19" t="n">
        <f aca="false">((F107*(1+Условия!$B$13))-(F107*(1+Условия!$B$13))*Условия!$A$13)/12</f>
        <v>665160</v>
      </c>
      <c r="I107" s="19" t="n">
        <f aca="false">F107*(1+Условия!$C$13)</f>
        <v>10845000</v>
      </c>
      <c r="J107" s="19" t="n">
        <f aca="false">((F107*(1+Условия!$C$13))-(F107*(1+Условия!$C$13))*Условия!$A$13)/18</f>
        <v>482000</v>
      </c>
      <c r="K107" s="19" t="n">
        <f aca="false">F107*(1+Условия!$D$13)</f>
        <v>11712600</v>
      </c>
      <c r="L107" s="19" t="n">
        <f aca="false">((F107*(1+Условия!$D$13))-(F107*(1+Условия!$D$13))*Условия!$A$13)/24</f>
        <v>390420</v>
      </c>
      <c r="M107" s="20" t="s">
        <v>173</v>
      </c>
    </row>
    <row r="108" customFormat="false" ht="15" hidden="false" customHeight="false" outlineLevel="0" collapsed="false">
      <c r="A108" s="16" t="n">
        <v>107</v>
      </c>
      <c r="B108" s="17" t="n">
        <v>0.0482</v>
      </c>
      <c r="C108" s="18" t="n">
        <f aca="false">B108*100</f>
        <v>4.82</v>
      </c>
      <c r="D108" s="16" t="s">
        <v>67</v>
      </c>
      <c r="E108" s="19" t="n">
        <f aca="false">Условия!$B$8</f>
        <v>1800000</v>
      </c>
      <c r="F108" s="19" t="n">
        <f aca="false">C108*E108</f>
        <v>8676000</v>
      </c>
      <c r="G108" s="19" t="n">
        <f aca="false">F108*(1+Условия!$B$13)</f>
        <v>9977400</v>
      </c>
      <c r="H108" s="19" t="n">
        <f aca="false">((F108*(1+Условия!$B$13))-(F108*(1+Условия!$B$13))*Условия!$A$13)/12</f>
        <v>665160</v>
      </c>
      <c r="I108" s="19" t="n">
        <f aca="false">F108*(1+Условия!$C$13)</f>
        <v>10845000</v>
      </c>
      <c r="J108" s="19" t="n">
        <f aca="false">((F108*(1+Условия!$C$13))-(F108*(1+Условия!$C$13))*Условия!$A$13)/18</f>
        <v>482000</v>
      </c>
      <c r="K108" s="19" t="n">
        <f aca="false">F108*(1+Условия!$D$13)</f>
        <v>11712600</v>
      </c>
      <c r="L108" s="19" t="n">
        <f aca="false">((F108*(1+Условия!$D$13))-(F108*(1+Условия!$D$13))*Условия!$A$13)/24</f>
        <v>390420</v>
      </c>
      <c r="M108" s="20" t="s">
        <v>174</v>
      </c>
    </row>
    <row r="109" customFormat="false" ht="15" hidden="false" customHeight="false" outlineLevel="0" collapsed="false">
      <c r="A109" s="16" t="n">
        <v>108</v>
      </c>
      <c r="B109" s="17" t="n">
        <v>0.0482</v>
      </c>
      <c r="C109" s="18" t="n">
        <f aca="false">B109*100</f>
        <v>4.82</v>
      </c>
      <c r="D109" s="16" t="s">
        <v>67</v>
      </c>
      <c r="E109" s="19" t="n">
        <f aca="false">Условия!$B$8</f>
        <v>1800000</v>
      </c>
      <c r="F109" s="19" t="n">
        <f aca="false">C109*E109</f>
        <v>8676000</v>
      </c>
      <c r="G109" s="19" t="n">
        <f aca="false">F109*(1+Условия!$B$13)</f>
        <v>9977400</v>
      </c>
      <c r="H109" s="19" t="n">
        <f aca="false">((F109*(1+Условия!$B$13))-(F109*(1+Условия!$B$13))*Условия!$A$13)/12</f>
        <v>665160</v>
      </c>
      <c r="I109" s="19" t="n">
        <f aca="false">F109*(1+Условия!$C$13)</f>
        <v>10845000</v>
      </c>
      <c r="J109" s="19" t="n">
        <f aca="false">((F109*(1+Условия!$C$13))-(F109*(1+Условия!$C$13))*Условия!$A$13)/18</f>
        <v>482000</v>
      </c>
      <c r="K109" s="19" t="n">
        <f aca="false">F109*(1+Условия!$D$13)</f>
        <v>11712600</v>
      </c>
      <c r="L109" s="19" t="n">
        <f aca="false">((F109*(1+Условия!$D$13))-(F109*(1+Условия!$D$13))*Условия!$A$13)/24</f>
        <v>390420</v>
      </c>
      <c r="M109" s="20" t="s">
        <v>175</v>
      </c>
    </row>
    <row r="110" customFormat="false" ht="15" hidden="false" customHeight="false" outlineLevel="0" collapsed="false">
      <c r="A110" s="16" t="n">
        <v>109</v>
      </c>
      <c r="B110" s="17" t="n">
        <v>0.0482</v>
      </c>
      <c r="C110" s="18" t="n">
        <f aca="false">B110*100</f>
        <v>4.82</v>
      </c>
      <c r="D110" s="16" t="s">
        <v>67</v>
      </c>
      <c r="E110" s="19" t="n">
        <f aca="false">Условия!$B$8</f>
        <v>1800000</v>
      </c>
      <c r="F110" s="19" t="n">
        <f aca="false">C110*E110</f>
        <v>8676000</v>
      </c>
      <c r="G110" s="19" t="n">
        <f aca="false">F110*(1+Условия!$B$13)</f>
        <v>9977400</v>
      </c>
      <c r="H110" s="19" t="n">
        <f aca="false">((F110*(1+Условия!$B$13))-(F110*(1+Условия!$B$13))*Условия!$A$13)/12</f>
        <v>665160</v>
      </c>
      <c r="I110" s="19" t="n">
        <f aca="false">F110*(1+Условия!$C$13)</f>
        <v>10845000</v>
      </c>
      <c r="J110" s="19" t="n">
        <f aca="false">((F110*(1+Условия!$C$13))-(F110*(1+Условия!$C$13))*Условия!$A$13)/18</f>
        <v>482000</v>
      </c>
      <c r="K110" s="19" t="n">
        <f aca="false">F110*(1+Условия!$D$13)</f>
        <v>11712600</v>
      </c>
      <c r="L110" s="19" t="n">
        <f aca="false">((F110*(1+Условия!$D$13))-(F110*(1+Условия!$D$13))*Условия!$A$13)/24</f>
        <v>390420</v>
      </c>
      <c r="M110" s="20" t="s">
        <v>176</v>
      </c>
    </row>
    <row r="111" customFormat="false" ht="15" hidden="false" customHeight="false" outlineLevel="0" collapsed="false">
      <c r="A111" s="16" t="n">
        <v>110</v>
      </c>
      <c r="B111" s="17" t="n">
        <v>0.0482</v>
      </c>
      <c r="C111" s="18" t="n">
        <f aca="false">B111*100</f>
        <v>4.82</v>
      </c>
      <c r="D111" s="16" t="s">
        <v>67</v>
      </c>
      <c r="E111" s="19" t="n">
        <f aca="false">Условия!$B$8</f>
        <v>1800000</v>
      </c>
      <c r="F111" s="19" t="n">
        <f aca="false">C111*E111</f>
        <v>8676000</v>
      </c>
      <c r="G111" s="19" t="n">
        <f aca="false">F111*(1+Условия!$B$13)</f>
        <v>9977400</v>
      </c>
      <c r="H111" s="19" t="n">
        <f aca="false">((F111*(1+Условия!$B$13))-(F111*(1+Условия!$B$13))*Условия!$A$13)/12</f>
        <v>665160</v>
      </c>
      <c r="I111" s="19" t="n">
        <f aca="false">F111*(1+Условия!$C$13)</f>
        <v>10845000</v>
      </c>
      <c r="J111" s="19" t="n">
        <f aca="false">((F111*(1+Условия!$C$13))-(F111*(1+Условия!$C$13))*Условия!$A$13)/18</f>
        <v>482000</v>
      </c>
      <c r="K111" s="19" t="n">
        <f aca="false">F111*(1+Условия!$D$13)</f>
        <v>11712600</v>
      </c>
      <c r="L111" s="19" t="n">
        <f aca="false">((F111*(1+Условия!$D$13))-(F111*(1+Условия!$D$13))*Условия!$A$13)/24</f>
        <v>390420</v>
      </c>
      <c r="M111" s="20" t="s">
        <v>177</v>
      </c>
    </row>
    <row r="112" customFormat="false" ht="15" hidden="false" customHeight="false" outlineLevel="0" collapsed="false">
      <c r="A112" s="16" t="n">
        <v>111</v>
      </c>
      <c r="B112" s="17" t="n">
        <v>0.0482</v>
      </c>
      <c r="C112" s="18" t="n">
        <f aca="false">B112*100</f>
        <v>4.82</v>
      </c>
      <c r="D112" s="16" t="s">
        <v>67</v>
      </c>
      <c r="E112" s="19" t="n">
        <f aca="false">Условия!$B$8</f>
        <v>1800000</v>
      </c>
      <c r="F112" s="19" t="n">
        <f aca="false">C112*E112</f>
        <v>8676000</v>
      </c>
      <c r="G112" s="19" t="n">
        <f aca="false">F112*(1+Условия!$B$13)</f>
        <v>9977400</v>
      </c>
      <c r="H112" s="19" t="n">
        <f aca="false">((F112*(1+Условия!$B$13))-(F112*(1+Условия!$B$13))*Условия!$A$13)/12</f>
        <v>665160</v>
      </c>
      <c r="I112" s="19" t="n">
        <f aca="false">F112*(1+Условия!$C$13)</f>
        <v>10845000</v>
      </c>
      <c r="J112" s="19" t="n">
        <f aca="false">((F112*(1+Условия!$C$13))-(F112*(1+Условия!$C$13))*Условия!$A$13)/18</f>
        <v>482000</v>
      </c>
      <c r="K112" s="19" t="n">
        <f aca="false">F112*(1+Условия!$D$13)</f>
        <v>11712600</v>
      </c>
      <c r="L112" s="19" t="n">
        <f aca="false">((F112*(1+Условия!$D$13))-(F112*(1+Условия!$D$13))*Условия!$A$13)/24</f>
        <v>390420</v>
      </c>
      <c r="M112" s="20" t="s">
        <v>178</v>
      </c>
    </row>
    <row r="113" customFormat="false" ht="15" hidden="false" customHeight="false" outlineLevel="0" collapsed="false">
      <c r="A113" s="16" t="n">
        <v>112</v>
      </c>
      <c r="B113" s="17" t="n">
        <v>0.0482</v>
      </c>
      <c r="C113" s="18" t="n">
        <f aca="false">B113*100</f>
        <v>4.82</v>
      </c>
      <c r="D113" s="16" t="s">
        <v>67</v>
      </c>
      <c r="E113" s="19" t="n">
        <f aca="false">Условия!$B$8</f>
        <v>1800000</v>
      </c>
      <c r="F113" s="19" t="n">
        <f aca="false">C113*E113</f>
        <v>8676000</v>
      </c>
      <c r="G113" s="19" t="n">
        <f aca="false">F113*(1+Условия!$B$13)</f>
        <v>9977400</v>
      </c>
      <c r="H113" s="19" t="n">
        <f aca="false">((F113*(1+Условия!$B$13))-(F113*(1+Условия!$B$13))*Условия!$A$13)/12</f>
        <v>665160</v>
      </c>
      <c r="I113" s="19" t="n">
        <f aca="false">F113*(1+Условия!$C$13)</f>
        <v>10845000</v>
      </c>
      <c r="J113" s="19" t="n">
        <f aca="false">((F113*(1+Условия!$C$13))-(F113*(1+Условия!$C$13))*Условия!$A$13)/18</f>
        <v>482000</v>
      </c>
      <c r="K113" s="19" t="n">
        <f aca="false">F113*(1+Условия!$D$13)</f>
        <v>11712600</v>
      </c>
      <c r="L113" s="19" t="n">
        <f aca="false">((F113*(1+Условия!$D$13))-(F113*(1+Условия!$D$13))*Условия!$A$13)/24</f>
        <v>390420</v>
      </c>
      <c r="M113" s="20" t="s">
        <v>179</v>
      </c>
    </row>
    <row r="114" customFormat="false" ht="15" hidden="false" customHeight="false" outlineLevel="0" collapsed="false">
      <c r="A114" s="16" t="n">
        <v>113</v>
      </c>
      <c r="B114" s="17" t="n">
        <v>0.0482</v>
      </c>
      <c r="C114" s="18" t="n">
        <f aca="false">B114*100</f>
        <v>4.82</v>
      </c>
      <c r="D114" s="16" t="s">
        <v>67</v>
      </c>
      <c r="E114" s="19" t="n">
        <f aca="false">Условия!$B$8</f>
        <v>1800000</v>
      </c>
      <c r="F114" s="19" t="n">
        <f aca="false">C114*E114</f>
        <v>8676000</v>
      </c>
      <c r="G114" s="19" t="n">
        <f aca="false">F114*(1+Условия!$B$13)</f>
        <v>9977400</v>
      </c>
      <c r="H114" s="19" t="n">
        <f aca="false">((F114*(1+Условия!$B$13))-(F114*(1+Условия!$B$13))*Условия!$A$13)/12</f>
        <v>665160</v>
      </c>
      <c r="I114" s="19" t="n">
        <f aca="false">F114*(1+Условия!$C$13)</f>
        <v>10845000</v>
      </c>
      <c r="J114" s="19" t="n">
        <f aca="false">((F114*(1+Условия!$C$13))-(F114*(1+Условия!$C$13))*Условия!$A$13)/18</f>
        <v>482000</v>
      </c>
      <c r="K114" s="19" t="n">
        <f aca="false">F114*(1+Условия!$D$13)</f>
        <v>11712600</v>
      </c>
      <c r="L114" s="19" t="n">
        <f aca="false">((F114*(1+Условия!$D$13))-(F114*(1+Условия!$D$13))*Условия!$A$13)/24</f>
        <v>390420</v>
      </c>
      <c r="M114" s="20" t="s">
        <v>180</v>
      </c>
    </row>
    <row r="115" customFormat="false" ht="15" hidden="false" customHeight="false" outlineLevel="0" collapsed="false">
      <c r="A115" s="16" t="n">
        <v>114</v>
      </c>
      <c r="B115" s="17" t="n">
        <v>0.0482</v>
      </c>
      <c r="C115" s="18" t="n">
        <f aca="false">B115*100</f>
        <v>4.82</v>
      </c>
      <c r="D115" s="16" t="s">
        <v>67</v>
      </c>
      <c r="E115" s="19" t="n">
        <f aca="false">Условия!$B$8</f>
        <v>1800000</v>
      </c>
      <c r="F115" s="19" t="n">
        <f aca="false">C115*E115</f>
        <v>8676000</v>
      </c>
      <c r="G115" s="19" t="n">
        <f aca="false">F115*(1+Условия!$B$13)</f>
        <v>9977400</v>
      </c>
      <c r="H115" s="19" t="n">
        <f aca="false">((F115*(1+Условия!$B$13))-(F115*(1+Условия!$B$13))*Условия!$A$13)/12</f>
        <v>665160</v>
      </c>
      <c r="I115" s="19" t="n">
        <f aca="false">F115*(1+Условия!$C$13)</f>
        <v>10845000</v>
      </c>
      <c r="J115" s="19" t="n">
        <f aca="false">((F115*(1+Условия!$C$13))-(F115*(1+Условия!$C$13))*Условия!$A$13)/18</f>
        <v>482000</v>
      </c>
      <c r="K115" s="19" t="n">
        <f aca="false">F115*(1+Условия!$D$13)</f>
        <v>11712600</v>
      </c>
      <c r="L115" s="19" t="n">
        <f aca="false">((F115*(1+Условия!$D$13))-(F115*(1+Условия!$D$13))*Условия!$A$13)/24</f>
        <v>390420</v>
      </c>
      <c r="M115" s="20" t="s">
        <v>181</v>
      </c>
    </row>
    <row r="116" customFormat="false" ht="15" hidden="false" customHeight="false" outlineLevel="0" collapsed="false">
      <c r="A116" s="16" t="n">
        <v>115</v>
      </c>
      <c r="B116" s="17" t="n">
        <v>0.0482</v>
      </c>
      <c r="C116" s="18" t="n">
        <f aca="false">B116*100</f>
        <v>4.82</v>
      </c>
      <c r="D116" s="16" t="s">
        <v>67</v>
      </c>
      <c r="E116" s="19" t="n">
        <f aca="false">Условия!$B$8</f>
        <v>1800000</v>
      </c>
      <c r="F116" s="19" t="n">
        <f aca="false">C116*E116</f>
        <v>8676000</v>
      </c>
      <c r="G116" s="19" t="n">
        <f aca="false">F116*(1+Условия!$B$13)</f>
        <v>9977400</v>
      </c>
      <c r="H116" s="19" t="n">
        <f aca="false">((F116*(1+Условия!$B$13))-(F116*(1+Условия!$B$13))*Условия!$A$13)/12</f>
        <v>665160</v>
      </c>
      <c r="I116" s="19" t="n">
        <f aca="false">F116*(1+Условия!$C$13)</f>
        <v>10845000</v>
      </c>
      <c r="J116" s="19" t="n">
        <f aca="false">((F116*(1+Условия!$C$13))-(F116*(1+Условия!$C$13))*Условия!$A$13)/18</f>
        <v>482000</v>
      </c>
      <c r="K116" s="19" t="n">
        <f aca="false">F116*(1+Условия!$D$13)</f>
        <v>11712600</v>
      </c>
      <c r="L116" s="19" t="n">
        <f aca="false">((F116*(1+Условия!$D$13))-(F116*(1+Условия!$D$13))*Условия!$A$13)/24</f>
        <v>390420</v>
      </c>
      <c r="M116" s="20" t="s">
        <v>182</v>
      </c>
    </row>
    <row r="117" customFormat="false" ht="15" hidden="false" customHeight="false" outlineLevel="0" collapsed="false">
      <c r="A117" s="16" t="n">
        <v>116</v>
      </c>
      <c r="B117" s="17" t="n">
        <v>0.0482</v>
      </c>
      <c r="C117" s="18" t="n">
        <f aca="false">B117*100</f>
        <v>4.82</v>
      </c>
      <c r="D117" s="16" t="s">
        <v>67</v>
      </c>
      <c r="E117" s="19" t="n">
        <f aca="false">Условия!$B$8</f>
        <v>1800000</v>
      </c>
      <c r="F117" s="19" t="n">
        <f aca="false">C117*E117</f>
        <v>8676000</v>
      </c>
      <c r="G117" s="19" t="n">
        <f aca="false">F117*(1+Условия!$B$13)</f>
        <v>9977400</v>
      </c>
      <c r="H117" s="19" t="n">
        <f aca="false">((F117*(1+Условия!$B$13))-(F117*(1+Условия!$B$13))*Условия!$A$13)/12</f>
        <v>665160</v>
      </c>
      <c r="I117" s="19" t="n">
        <f aca="false">F117*(1+Условия!$C$13)</f>
        <v>10845000</v>
      </c>
      <c r="J117" s="19" t="n">
        <f aca="false">((F117*(1+Условия!$C$13))-(F117*(1+Условия!$C$13))*Условия!$A$13)/18</f>
        <v>482000</v>
      </c>
      <c r="K117" s="19" t="n">
        <f aca="false">F117*(1+Условия!$D$13)</f>
        <v>11712600</v>
      </c>
      <c r="L117" s="19" t="n">
        <f aca="false">((F117*(1+Условия!$D$13))-(F117*(1+Условия!$D$13))*Условия!$A$13)/24</f>
        <v>390420</v>
      </c>
      <c r="M117" s="20" t="s">
        <v>183</v>
      </c>
    </row>
    <row r="118" customFormat="false" ht="15" hidden="false" customHeight="false" outlineLevel="0" collapsed="false">
      <c r="A118" s="16" t="n">
        <v>117</v>
      </c>
      <c r="B118" s="17" t="n">
        <v>0.0482</v>
      </c>
      <c r="C118" s="18" t="n">
        <f aca="false">B118*100</f>
        <v>4.82</v>
      </c>
      <c r="D118" s="16" t="s">
        <v>67</v>
      </c>
      <c r="E118" s="19" t="n">
        <f aca="false">Условия!$B$8</f>
        <v>1800000</v>
      </c>
      <c r="F118" s="19" t="n">
        <f aca="false">C118*E118</f>
        <v>8676000</v>
      </c>
      <c r="G118" s="19" t="n">
        <f aca="false">F118*(1+Условия!$B$13)</f>
        <v>9977400</v>
      </c>
      <c r="H118" s="19" t="n">
        <f aca="false">((F118*(1+Условия!$B$13))-(F118*(1+Условия!$B$13))*Условия!$A$13)/12</f>
        <v>665160</v>
      </c>
      <c r="I118" s="19" t="n">
        <f aca="false">F118*(1+Условия!$C$13)</f>
        <v>10845000</v>
      </c>
      <c r="J118" s="19" t="n">
        <f aca="false">((F118*(1+Условия!$C$13))-(F118*(1+Условия!$C$13))*Условия!$A$13)/18</f>
        <v>482000</v>
      </c>
      <c r="K118" s="19" t="n">
        <f aca="false">F118*(1+Условия!$D$13)</f>
        <v>11712600</v>
      </c>
      <c r="L118" s="19" t="n">
        <f aca="false">((F118*(1+Условия!$D$13))-(F118*(1+Условия!$D$13))*Условия!$A$13)/24</f>
        <v>390420</v>
      </c>
      <c r="M118" s="20" t="s">
        <v>184</v>
      </c>
    </row>
    <row r="119" customFormat="false" ht="15" hidden="false" customHeight="false" outlineLevel="0" collapsed="false">
      <c r="A119" s="16" t="n">
        <v>118</v>
      </c>
      <c r="B119" s="17" t="n">
        <v>0.0482</v>
      </c>
      <c r="C119" s="18" t="n">
        <f aca="false">B119*100</f>
        <v>4.82</v>
      </c>
      <c r="D119" s="16" t="s">
        <v>67</v>
      </c>
      <c r="E119" s="19" t="n">
        <f aca="false">Условия!$B$8</f>
        <v>1800000</v>
      </c>
      <c r="F119" s="19" t="n">
        <f aca="false">C119*E119</f>
        <v>8676000</v>
      </c>
      <c r="G119" s="19" t="n">
        <f aca="false">F119*(1+Условия!$B$13)</f>
        <v>9977400</v>
      </c>
      <c r="H119" s="19" t="n">
        <f aca="false">((F119*(1+Условия!$B$13))-(F119*(1+Условия!$B$13))*Условия!$A$13)/12</f>
        <v>665160</v>
      </c>
      <c r="I119" s="19" t="n">
        <f aca="false">F119*(1+Условия!$C$13)</f>
        <v>10845000</v>
      </c>
      <c r="J119" s="19" t="n">
        <f aca="false">((F119*(1+Условия!$C$13))-(F119*(1+Условия!$C$13))*Условия!$A$13)/18</f>
        <v>482000</v>
      </c>
      <c r="K119" s="19" t="n">
        <f aca="false">F119*(1+Условия!$D$13)</f>
        <v>11712600</v>
      </c>
      <c r="L119" s="19" t="n">
        <f aca="false">((F119*(1+Условия!$D$13))-(F119*(1+Условия!$D$13))*Условия!$A$13)/24</f>
        <v>390420</v>
      </c>
      <c r="M119" s="20" t="s">
        <v>185</v>
      </c>
    </row>
    <row r="120" customFormat="false" ht="15" hidden="false" customHeight="false" outlineLevel="0" collapsed="false">
      <c r="A120" s="16" t="n">
        <v>119</v>
      </c>
      <c r="B120" s="17" t="n">
        <v>0.0482</v>
      </c>
      <c r="C120" s="18" t="n">
        <f aca="false">B120*100</f>
        <v>4.82</v>
      </c>
      <c r="D120" s="16" t="s">
        <v>67</v>
      </c>
      <c r="E120" s="19" t="n">
        <f aca="false">Условия!$B$8</f>
        <v>1800000</v>
      </c>
      <c r="F120" s="19" t="n">
        <f aca="false">C120*E120</f>
        <v>8676000</v>
      </c>
      <c r="G120" s="19" t="n">
        <f aca="false">F120*(1+Условия!$B$13)</f>
        <v>9977400</v>
      </c>
      <c r="H120" s="19" t="n">
        <f aca="false">((F120*(1+Условия!$B$13))-(F120*(1+Условия!$B$13))*Условия!$A$13)/12</f>
        <v>665160</v>
      </c>
      <c r="I120" s="19" t="n">
        <f aca="false">F120*(1+Условия!$C$13)</f>
        <v>10845000</v>
      </c>
      <c r="J120" s="19" t="n">
        <f aca="false">((F120*(1+Условия!$C$13))-(F120*(1+Условия!$C$13))*Условия!$A$13)/18</f>
        <v>482000</v>
      </c>
      <c r="K120" s="19" t="n">
        <f aca="false">F120*(1+Условия!$D$13)</f>
        <v>11712600</v>
      </c>
      <c r="L120" s="19" t="n">
        <f aca="false">((F120*(1+Условия!$D$13))-(F120*(1+Условия!$D$13))*Условия!$A$13)/24</f>
        <v>390420</v>
      </c>
      <c r="M120" s="20" t="s">
        <v>186</v>
      </c>
    </row>
    <row r="121" customFormat="false" ht="15" hidden="false" customHeight="false" outlineLevel="0" collapsed="false">
      <c r="A121" s="16" t="n">
        <v>120</v>
      </c>
      <c r="B121" s="17" t="n">
        <v>0.0482</v>
      </c>
      <c r="C121" s="18" t="n">
        <f aca="false">B121*100</f>
        <v>4.82</v>
      </c>
      <c r="D121" s="16" t="s">
        <v>67</v>
      </c>
      <c r="E121" s="19" t="n">
        <f aca="false">Условия!$B$8</f>
        <v>1800000</v>
      </c>
      <c r="F121" s="19" t="n">
        <f aca="false">C121*E121</f>
        <v>8676000</v>
      </c>
      <c r="G121" s="19" t="n">
        <f aca="false">F121*(1+Условия!$B$13)</f>
        <v>9977400</v>
      </c>
      <c r="H121" s="19" t="n">
        <f aca="false">((F121*(1+Условия!$B$13))-(F121*(1+Условия!$B$13))*Условия!$A$13)/12</f>
        <v>665160</v>
      </c>
      <c r="I121" s="19" t="n">
        <f aca="false">F121*(1+Условия!$C$13)</f>
        <v>10845000</v>
      </c>
      <c r="J121" s="19" t="n">
        <f aca="false">((F121*(1+Условия!$C$13))-(F121*(1+Условия!$C$13))*Условия!$A$13)/18</f>
        <v>482000</v>
      </c>
      <c r="K121" s="19" t="n">
        <f aca="false">F121*(1+Условия!$D$13)</f>
        <v>11712600</v>
      </c>
      <c r="L121" s="19" t="n">
        <f aca="false">((F121*(1+Условия!$D$13))-(F121*(1+Условия!$D$13))*Условия!$A$13)/24</f>
        <v>390420</v>
      </c>
      <c r="M121" s="20" t="s">
        <v>187</v>
      </c>
    </row>
    <row r="122" customFormat="false" ht="15" hidden="false" customHeight="false" outlineLevel="0" collapsed="false">
      <c r="A122" s="16" t="n">
        <v>121</v>
      </c>
      <c r="B122" s="17" t="n">
        <v>0.053</v>
      </c>
      <c r="C122" s="18" t="n">
        <f aca="false">B122*100</f>
        <v>5.3</v>
      </c>
      <c r="D122" s="16" t="s">
        <v>67</v>
      </c>
      <c r="E122" s="19" t="n">
        <f aca="false">Условия!$B$8</f>
        <v>1800000</v>
      </c>
      <c r="F122" s="19" t="n">
        <f aca="false">C122*E122</f>
        <v>9540000</v>
      </c>
      <c r="G122" s="19" t="n">
        <f aca="false">F122*(1+Условия!$B$13)</f>
        <v>10971000</v>
      </c>
      <c r="H122" s="19" t="n">
        <f aca="false">((F122*(1+Условия!$B$13))-(F122*(1+Условия!$B$13))*Условия!$A$13)/12</f>
        <v>731400</v>
      </c>
      <c r="I122" s="19" t="n">
        <f aca="false">F122*(1+Условия!$C$13)</f>
        <v>11925000</v>
      </c>
      <c r="J122" s="19" t="n">
        <f aca="false">((F122*(1+Условия!$C$13))-(F122*(1+Условия!$C$13))*Условия!$A$13)/18</f>
        <v>530000</v>
      </c>
      <c r="K122" s="19" t="n">
        <f aca="false">F122*(1+Условия!$D$13)</f>
        <v>12879000</v>
      </c>
      <c r="L122" s="19" t="n">
        <f aca="false">((F122*(1+Условия!$D$13))-(F122*(1+Условия!$D$13))*Условия!$A$13)/24</f>
        <v>429300</v>
      </c>
      <c r="M122" s="20" t="s">
        <v>188</v>
      </c>
    </row>
    <row r="123" customFormat="false" ht="15" hidden="false" customHeight="false" outlineLevel="0" collapsed="false">
      <c r="A123" s="16" t="n">
        <v>122</v>
      </c>
      <c r="B123" s="17" t="n">
        <v>0.0515</v>
      </c>
      <c r="C123" s="18" t="n">
        <f aca="false">B123*100</f>
        <v>5.15</v>
      </c>
      <c r="D123" s="16" t="s">
        <v>67</v>
      </c>
      <c r="E123" s="19" t="n">
        <f aca="false">Условия!$B$8</f>
        <v>1800000</v>
      </c>
      <c r="F123" s="19" t="n">
        <f aca="false">C123*E123</f>
        <v>9270000</v>
      </c>
      <c r="G123" s="19" t="n">
        <f aca="false">F123*(1+Условия!$B$13)</f>
        <v>10660500</v>
      </c>
      <c r="H123" s="19" t="n">
        <f aca="false">((F123*(1+Условия!$B$13))-(F123*(1+Условия!$B$13))*Условия!$A$13)/12</f>
        <v>710700</v>
      </c>
      <c r="I123" s="19" t="n">
        <f aca="false">F123*(1+Условия!$C$13)</f>
        <v>11587500</v>
      </c>
      <c r="J123" s="19" t="n">
        <f aca="false">((F123*(1+Условия!$C$13))-(F123*(1+Условия!$C$13))*Условия!$A$13)/18</f>
        <v>515000</v>
      </c>
      <c r="K123" s="19" t="n">
        <f aca="false">F123*(1+Условия!$D$13)</f>
        <v>12514500</v>
      </c>
      <c r="L123" s="19" t="n">
        <f aca="false">((F123*(1+Условия!$D$13))-(F123*(1+Условия!$D$13))*Условия!$A$13)/24</f>
        <v>417150</v>
      </c>
      <c r="M123" s="20" t="s">
        <v>189</v>
      </c>
    </row>
    <row r="124" customFormat="false" ht="15" hidden="false" customHeight="false" outlineLevel="0" collapsed="false">
      <c r="A124" s="16" t="n">
        <v>123</v>
      </c>
      <c r="B124" s="17" t="n">
        <v>0.0518</v>
      </c>
      <c r="C124" s="18" t="n">
        <f aca="false">B124*100</f>
        <v>5.18</v>
      </c>
      <c r="D124" s="16" t="s">
        <v>67</v>
      </c>
      <c r="E124" s="19" t="n">
        <f aca="false">Условия!$B$8</f>
        <v>1800000</v>
      </c>
      <c r="F124" s="19" t="n">
        <f aca="false">C124*E124</f>
        <v>9324000</v>
      </c>
      <c r="G124" s="19" t="n">
        <f aca="false">F124*(1+Условия!$B$13)</f>
        <v>10722600</v>
      </c>
      <c r="H124" s="19" t="n">
        <f aca="false">((F124*(1+Условия!$B$13))-(F124*(1+Условия!$B$13))*Условия!$A$13)/12</f>
        <v>714840</v>
      </c>
      <c r="I124" s="19" t="n">
        <f aca="false">F124*(1+Условия!$C$13)</f>
        <v>11655000</v>
      </c>
      <c r="J124" s="19" t="n">
        <f aca="false">((F124*(1+Условия!$C$13))-(F124*(1+Условия!$C$13))*Условия!$A$13)/18</f>
        <v>518000</v>
      </c>
      <c r="K124" s="19" t="n">
        <f aca="false">F124*(1+Условия!$D$13)</f>
        <v>12587400</v>
      </c>
      <c r="L124" s="19" t="n">
        <f aca="false">((F124*(1+Условия!$D$13))-(F124*(1+Условия!$D$13))*Условия!$A$13)/24</f>
        <v>419580</v>
      </c>
      <c r="M124" s="20" t="s">
        <v>190</v>
      </c>
    </row>
    <row r="125" customFormat="false" ht="15" hidden="false" customHeight="false" outlineLevel="0" collapsed="false">
      <c r="A125" s="16" t="n">
        <v>124</v>
      </c>
      <c r="B125" s="17" t="n">
        <v>0.0521</v>
      </c>
      <c r="C125" s="18" t="n">
        <f aca="false">B125*100</f>
        <v>5.21</v>
      </c>
      <c r="D125" s="16" t="s">
        <v>67</v>
      </c>
      <c r="E125" s="19" t="n">
        <f aca="false">Условия!$B$8</f>
        <v>1800000</v>
      </c>
      <c r="F125" s="19" t="n">
        <f aca="false">C125*E125</f>
        <v>9378000</v>
      </c>
      <c r="G125" s="19" t="n">
        <f aca="false">F125*(1+Условия!$B$13)</f>
        <v>10784700</v>
      </c>
      <c r="H125" s="19" t="n">
        <f aca="false">((F125*(1+Условия!$B$13))-(F125*(1+Условия!$B$13))*Условия!$A$13)/12</f>
        <v>718980</v>
      </c>
      <c r="I125" s="19" t="n">
        <f aca="false">F125*(1+Условия!$C$13)</f>
        <v>11722500</v>
      </c>
      <c r="J125" s="19" t="n">
        <f aca="false">((F125*(1+Условия!$C$13))-(F125*(1+Условия!$C$13))*Условия!$A$13)/18</f>
        <v>521000</v>
      </c>
      <c r="K125" s="19" t="n">
        <f aca="false">F125*(1+Условия!$D$13)</f>
        <v>12660300</v>
      </c>
      <c r="L125" s="19" t="n">
        <f aca="false">((F125*(1+Условия!$D$13))-(F125*(1+Условия!$D$13))*Условия!$A$13)/24</f>
        <v>422010</v>
      </c>
      <c r="M125" s="20" t="s">
        <v>191</v>
      </c>
    </row>
    <row r="126" customFormat="false" ht="15" hidden="false" customHeight="false" outlineLevel="0" collapsed="false">
      <c r="A126" s="16" t="n">
        <v>125</v>
      </c>
      <c r="B126" s="17" t="n">
        <v>0.0524</v>
      </c>
      <c r="C126" s="18" t="n">
        <f aca="false">B126*100</f>
        <v>5.24</v>
      </c>
      <c r="D126" s="16" t="s">
        <v>67</v>
      </c>
      <c r="E126" s="19" t="n">
        <f aca="false">Условия!$B$8</f>
        <v>1800000</v>
      </c>
      <c r="F126" s="19" t="n">
        <f aca="false">C126*E126</f>
        <v>9432000</v>
      </c>
      <c r="G126" s="19" t="n">
        <f aca="false">F126*(1+Условия!$B$13)</f>
        <v>10846800</v>
      </c>
      <c r="H126" s="19" t="n">
        <f aca="false">((F126*(1+Условия!$B$13))-(F126*(1+Условия!$B$13))*Условия!$A$13)/12</f>
        <v>723120</v>
      </c>
      <c r="I126" s="19" t="n">
        <f aca="false">F126*(1+Условия!$C$13)</f>
        <v>11790000</v>
      </c>
      <c r="J126" s="19" t="n">
        <f aca="false">((F126*(1+Условия!$C$13))-(F126*(1+Условия!$C$13))*Условия!$A$13)/18</f>
        <v>524000</v>
      </c>
      <c r="K126" s="19" t="n">
        <f aca="false">F126*(1+Условия!$D$13)</f>
        <v>12733200</v>
      </c>
      <c r="L126" s="19" t="n">
        <f aca="false">((F126*(1+Условия!$D$13))-(F126*(1+Условия!$D$13))*Условия!$A$13)/24</f>
        <v>424440</v>
      </c>
      <c r="M126" s="20" t="s">
        <v>192</v>
      </c>
    </row>
    <row r="127" customFormat="false" ht="15" hidden="false" customHeight="false" outlineLevel="0" collapsed="false">
      <c r="A127" s="16" t="n">
        <v>126</v>
      </c>
      <c r="B127" s="17" t="n">
        <v>0.0528</v>
      </c>
      <c r="C127" s="18" t="n">
        <f aca="false">B127*100</f>
        <v>5.28</v>
      </c>
      <c r="D127" s="16" t="s">
        <v>67</v>
      </c>
      <c r="E127" s="19" t="n">
        <f aca="false">Условия!$B$8</f>
        <v>1800000</v>
      </c>
      <c r="F127" s="19" t="n">
        <f aca="false">C127*E127</f>
        <v>9504000</v>
      </c>
      <c r="G127" s="19" t="n">
        <f aca="false">F127*(1+Условия!$B$13)</f>
        <v>10929600</v>
      </c>
      <c r="H127" s="19" t="n">
        <f aca="false">((F127*(1+Условия!$B$13))-(F127*(1+Условия!$B$13))*Условия!$A$13)/12</f>
        <v>728640</v>
      </c>
      <c r="I127" s="19" t="n">
        <f aca="false">F127*(1+Условия!$C$13)</f>
        <v>11880000</v>
      </c>
      <c r="J127" s="19" t="n">
        <f aca="false">((F127*(1+Условия!$C$13))-(F127*(1+Условия!$C$13))*Условия!$A$13)/18</f>
        <v>528000</v>
      </c>
      <c r="K127" s="19" t="n">
        <f aca="false">F127*(1+Условия!$D$13)</f>
        <v>12830400</v>
      </c>
      <c r="L127" s="19" t="n">
        <f aca="false">((F127*(1+Условия!$D$13))-(F127*(1+Условия!$D$13))*Условия!$A$13)/24</f>
        <v>427680</v>
      </c>
      <c r="M127" s="20" t="s">
        <v>193</v>
      </c>
    </row>
    <row r="128" customFormat="false" ht="15" hidden="false" customHeight="false" outlineLevel="0" collapsed="false">
      <c r="A128" s="16" t="n">
        <v>127</v>
      </c>
      <c r="B128" s="17" t="n">
        <v>0.0528</v>
      </c>
      <c r="C128" s="18" t="n">
        <f aca="false">B128*100</f>
        <v>5.28</v>
      </c>
      <c r="D128" s="16" t="s">
        <v>67</v>
      </c>
      <c r="E128" s="19" t="n">
        <f aca="false">Условия!$B$8</f>
        <v>1800000</v>
      </c>
      <c r="F128" s="19" t="n">
        <f aca="false">C128*E128</f>
        <v>9504000</v>
      </c>
      <c r="G128" s="19" t="n">
        <f aca="false">F128*(1+Условия!$B$13)</f>
        <v>10929600</v>
      </c>
      <c r="H128" s="19" t="n">
        <f aca="false">((F128*(1+Условия!$B$13))-(F128*(1+Условия!$B$13))*Условия!$A$13)/12</f>
        <v>728640</v>
      </c>
      <c r="I128" s="19" t="n">
        <f aca="false">F128*(1+Условия!$C$13)</f>
        <v>11880000</v>
      </c>
      <c r="J128" s="19" t="n">
        <f aca="false">((F128*(1+Условия!$C$13))-(F128*(1+Условия!$C$13))*Условия!$A$13)/18</f>
        <v>528000</v>
      </c>
      <c r="K128" s="19" t="n">
        <f aca="false">F128*(1+Условия!$D$13)</f>
        <v>12830400</v>
      </c>
      <c r="L128" s="19" t="n">
        <f aca="false">((F128*(1+Условия!$D$13))-(F128*(1+Условия!$D$13))*Условия!$A$13)/24</f>
        <v>427680</v>
      </c>
      <c r="M128" s="20" t="s">
        <v>194</v>
      </c>
    </row>
    <row r="129" customFormat="false" ht="15" hidden="false" customHeight="false" outlineLevel="0" collapsed="false">
      <c r="A129" s="16" t="n">
        <v>128</v>
      </c>
      <c r="B129" s="17" t="n">
        <v>0.0532</v>
      </c>
      <c r="C129" s="18" t="n">
        <f aca="false">B129*100</f>
        <v>5.32</v>
      </c>
      <c r="D129" s="16" t="s">
        <v>67</v>
      </c>
      <c r="E129" s="19" t="n">
        <f aca="false">Условия!$B$8</f>
        <v>1800000</v>
      </c>
      <c r="F129" s="19" t="n">
        <f aca="false">C129*E129</f>
        <v>9576000</v>
      </c>
      <c r="G129" s="19" t="n">
        <f aca="false">F129*(1+Условия!$B$13)</f>
        <v>11012400</v>
      </c>
      <c r="H129" s="19" t="n">
        <f aca="false">((F129*(1+Условия!$B$13))-(F129*(1+Условия!$B$13))*Условия!$A$13)/12</f>
        <v>734160</v>
      </c>
      <c r="I129" s="19" t="n">
        <f aca="false">F129*(1+Условия!$C$13)</f>
        <v>11970000</v>
      </c>
      <c r="J129" s="19" t="n">
        <f aca="false">((F129*(1+Условия!$C$13))-(F129*(1+Условия!$C$13))*Условия!$A$13)/18</f>
        <v>532000</v>
      </c>
      <c r="K129" s="19" t="n">
        <f aca="false">F129*(1+Условия!$D$13)</f>
        <v>12927600</v>
      </c>
      <c r="L129" s="19" t="n">
        <f aca="false">((F129*(1+Условия!$D$13))-(F129*(1+Условия!$D$13))*Условия!$A$13)/24</f>
        <v>430920</v>
      </c>
      <c r="M129" s="20" t="s">
        <v>195</v>
      </c>
    </row>
    <row r="130" customFormat="false" ht="15" hidden="false" customHeight="false" outlineLevel="0" collapsed="false">
      <c r="A130" s="16" t="n">
        <v>129</v>
      </c>
      <c r="B130" s="17" t="n">
        <v>0.0535</v>
      </c>
      <c r="C130" s="18" t="n">
        <f aca="false">B130*100</f>
        <v>5.35</v>
      </c>
      <c r="D130" s="16" t="s">
        <v>67</v>
      </c>
      <c r="E130" s="19" t="n">
        <f aca="false">Условия!$B$8</f>
        <v>1800000</v>
      </c>
      <c r="F130" s="19" t="n">
        <f aca="false">C130*E130</f>
        <v>9630000</v>
      </c>
      <c r="G130" s="19" t="n">
        <f aca="false">F130*(1+Условия!$B$13)</f>
        <v>11074500</v>
      </c>
      <c r="H130" s="19" t="n">
        <f aca="false">((F130*(1+Условия!$B$13))-(F130*(1+Условия!$B$13))*Условия!$A$13)/12</f>
        <v>738300</v>
      </c>
      <c r="I130" s="19" t="n">
        <f aca="false">F130*(1+Условия!$C$13)</f>
        <v>12037500</v>
      </c>
      <c r="J130" s="19" t="n">
        <f aca="false">((F130*(1+Условия!$C$13))-(F130*(1+Условия!$C$13))*Условия!$A$13)/18</f>
        <v>535000</v>
      </c>
      <c r="K130" s="19" t="n">
        <f aca="false">F130*(1+Условия!$D$13)</f>
        <v>13000500</v>
      </c>
      <c r="L130" s="19" t="n">
        <f aca="false">((F130*(1+Условия!$D$13))-(F130*(1+Условия!$D$13))*Условия!$A$13)/24</f>
        <v>433350</v>
      </c>
      <c r="M130" s="20" t="s">
        <v>196</v>
      </c>
    </row>
    <row r="131" customFormat="false" ht="15" hidden="false" customHeight="false" outlineLevel="0" collapsed="false">
      <c r="A131" s="16" t="n">
        <v>130</v>
      </c>
      <c r="B131" s="17" t="n">
        <v>0.0521</v>
      </c>
      <c r="C131" s="18" t="n">
        <f aca="false">B131*100</f>
        <v>5.21</v>
      </c>
      <c r="D131" s="16" t="s">
        <v>67</v>
      </c>
      <c r="E131" s="19" t="n">
        <f aca="false">Условия!$B$8</f>
        <v>1800000</v>
      </c>
      <c r="F131" s="19" t="n">
        <f aca="false">C131*E131</f>
        <v>9378000</v>
      </c>
      <c r="G131" s="19" t="n">
        <f aca="false">F131*(1+Условия!$B$13)</f>
        <v>10784700</v>
      </c>
      <c r="H131" s="19" t="n">
        <f aca="false">((F131*(1+Условия!$B$13))-(F131*(1+Условия!$B$13))*Условия!$A$13)/12</f>
        <v>718980</v>
      </c>
      <c r="I131" s="19" t="n">
        <f aca="false">F131*(1+Условия!$C$13)</f>
        <v>11722500</v>
      </c>
      <c r="J131" s="19" t="n">
        <f aca="false">((F131*(1+Условия!$C$13))-(F131*(1+Условия!$C$13))*Условия!$A$13)/18</f>
        <v>521000</v>
      </c>
      <c r="K131" s="19" t="n">
        <f aca="false">F131*(1+Условия!$D$13)</f>
        <v>12660300</v>
      </c>
      <c r="L131" s="19" t="n">
        <f aca="false">((F131*(1+Условия!$D$13))-(F131*(1+Условия!$D$13))*Условия!$A$13)/24</f>
        <v>422010</v>
      </c>
      <c r="M131" s="20" t="s">
        <v>197</v>
      </c>
    </row>
    <row r="132" customFormat="false" ht="15" hidden="false" customHeight="false" outlineLevel="0" collapsed="false">
      <c r="A132" s="16" t="n">
        <v>131</v>
      </c>
      <c r="B132" s="17" t="n">
        <v>0.0507</v>
      </c>
      <c r="C132" s="18" t="n">
        <f aca="false">B132*100</f>
        <v>5.07</v>
      </c>
      <c r="D132" s="16" t="s">
        <v>67</v>
      </c>
      <c r="E132" s="19" t="n">
        <f aca="false">Условия!$B$8</f>
        <v>1800000</v>
      </c>
      <c r="F132" s="19" t="n">
        <f aca="false">C132*E132</f>
        <v>9126000</v>
      </c>
      <c r="G132" s="19" t="n">
        <f aca="false">F132*(1+Условия!$B$13)</f>
        <v>10494900</v>
      </c>
      <c r="H132" s="19" t="n">
        <f aca="false">((F132*(1+Условия!$B$13))-(F132*(1+Условия!$B$13))*Условия!$A$13)/12</f>
        <v>699660</v>
      </c>
      <c r="I132" s="19" t="n">
        <f aca="false">F132*(1+Условия!$C$13)</f>
        <v>11407500</v>
      </c>
      <c r="J132" s="19" t="n">
        <f aca="false">((F132*(1+Условия!$C$13))-(F132*(1+Условия!$C$13))*Условия!$A$13)/18</f>
        <v>507000</v>
      </c>
      <c r="K132" s="19" t="n">
        <f aca="false">F132*(1+Условия!$D$13)</f>
        <v>12320100</v>
      </c>
      <c r="L132" s="19" t="n">
        <f aca="false">((F132*(1+Условия!$D$13))-(F132*(1+Условия!$D$13))*Условия!$A$13)/24</f>
        <v>410670</v>
      </c>
      <c r="M132" s="20" t="s">
        <v>198</v>
      </c>
    </row>
    <row r="133" customFormat="false" ht="15" hidden="false" customHeight="false" outlineLevel="0" collapsed="false">
      <c r="A133" s="16" t="n">
        <v>132</v>
      </c>
      <c r="B133" s="17" t="n">
        <v>0.0511</v>
      </c>
      <c r="C133" s="18" t="n">
        <f aca="false">B133*100</f>
        <v>5.11</v>
      </c>
      <c r="D133" s="16" t="s">
        <v>67</v>
      </c>
      <c r="E133" s="19" t="n">
        <f aca="false">Условия!$B$8</f>
        <v>1800000</v>
      </c>
      <c r="F133" s="19" t="n">
        <f aca="false">C133*E133</f>
        <v>9198000</v>
      </c>
      <c r="G133" s="19" t="n">
        <f aca="false">F133*(1+Условия!$B$13)</f>
        <v>10577700</v>
      </c>
      <c r="H133" s="19" t="n">
        <f aca="false">((F133*(1+Условия!$B$13))-(F133*(1+Условия!$B$13))*Условия!$A$13)/12</f>
        <v>705180</v>
      </c>
      <c r="I133" s="19" t="n">
        <f aca="false">F133*(1+Условия!$C$13)</f>
        <v>11497500</v>
      </c>
      <c r="J133" s="19" t="n">
        <f aca="false">((F133*(1+Условия!$C$13))-(F133*(1+Условия!$C$13))*Условия!$A$13)/18</f>
        <v>511000</v>
      </c>
      <c r="K133" s="19" t="n">
        <f aca="false">F133*(1+Условия!$D$13)</f>
        <v>12417300</v>
      </c>
      <c r="L133" s="19" t="n">
        <f aca="false">((F133*(1+Условия!$D$13))-(F133*(1+Условия!$D$13))*Условия!$A$13)/24</f>
        <v>413910</v>
      </c>
      <c r="M133" s="20" t="s">
        <v>199</v>
      </c>
    </row>
    <row r="134" customFormat="false" ht="15" hidden="false" customHeight="false" outlineLevel="0" collapsed="false">
      <c r="A134" s="16" t="n">
        <v>133</v>
      </c>
      <c r="B134" s="17" t="n">
        <v>0.0515</v>
      </c>
      <c r="C134" s="18" t="n">
        <f aca="false">B134*100</f>
        <v>5.15</v>
      </c>
      <c r="D134" s="16" t="s">
        <v>67</v>
      </c>
      <c r="E134" s="19" t="n">
        <f aca="false">Условия!$B$8</f>
        <v>1800000</v>
      </c>
      <c r="F134" s="19" t="n">
        <f aca="false">C134*E134</f>
        <v>9270000</v>
      </c>
      <c r="G134" s="19" t="n">
        <f aca="false">F134*(1+Условия!$B$13)</f>
        <v>10660500</v>
      </c>
      <c r="H134" s="19" t="n">
        <f aca="false">((F134*(1+Условия!$B$13))-(F134*(1+Условия!$B$13))*Условия!$A$13)/12</f>
        <v>710700</v>
      </c>
      <c r="I134" s="19" t="n">
        <f aca="false">F134*(1+Условия!$C$13)</f>
        <v>11587500</v>
      </c>
      <c r="J134" s="19" t="n">
        <f aca="false">((F134*(1+Условия!$C$13))-(F134*(1+Условия!$C$13))*Условия!$A$13)/18</f>
        <v>515000</v>
      </c>
      <c r="K134" s="19" t="n">
        <f aca="false">F134*(1+Условия!$D$13)</f>
        <v>12514500</v>
      </c>
      <c r="L134" s="19" t="n">
        <f aca="false">((F134*(1+Условия!$D$13))-(F134*(1+Условия!$D$13))*Условия!$A$13)/24</f>
        <v>417150</v>
      </c>
      <c r="M134" s="20" t="s">
        <v>200</v>
      </c>
    </row>
    <row r="135" customFormat="false" ht="15" hidden="false" customHeight="false" outlineLevel="0" collapsed="false">
      <c r="A135" s="16" t="n">
        <v>134</v>
      </c>
      <c r="B135" s="17" t="n">
        <v>0.0518</v>
      </c>
      <c r="C135" s="18" t="n">
        <f aca="false">B135*100</f>
        <v>5.18</v>
      </c>
      <c r="D135" s="16" t="s">
        <v>67</v>
      </c>
      <c r="E135" s="19" t="n">
        <f aca="false">Условия!$B$8</f>
        <v>1800000</v>
      </c>
      <c r="F135" s="19" t="n">
        <f aca="false">C135*E135</f>
        <v>9324000</v>
      </c>
      <c r="G135" s="19" t="n">
        <f aca="false">F135*(1+Условия!$B$13)</f>
        <v>10722600</v>
      </c>
      <c r="H135" s="19" t="n">
        <f aca="false">((F135*(1+Условия!$B$13))-(F135*(1+Условия!$B$13))*Условия!$A$13)/12</f>
        <v>714840</v>
      </c>
      <c r="I135" s="19" t="n">
        <f aca="false">F135*(1+Условия!$C$13)</f>
        <v>11655000</v>
      </c>
      <c r="J135" s="19" t="n">
        <f aca="false">((F135*(1+Условия!$C$13))-(F135*(1+Условия!$C$13))*Условия!$A$13)/18</f>
        <v>518000</v>
      </c>
      <c r="K135" s="19" t="n">
        <f aca="false">F135*(1+Условия!$D$13)</f>
        <v>12587400</v>
      </c>
      <c r="L135" s="19" t="n">
        <f aca="false">((F135*(1+Условия!$D$13))-(F135*(1+Условия!$D$13))*Условия!$A$13)/24</f>
        <v>419580</v>
      </c>
      <c r="M135" s="20" t="s">
        <v>201</v>
      </c>
    </row>
    <row r="136" customFormat="false" ht="15" hidden="false" customHeight="false" outlineLevel="0" collapsed="false">
      <c r="A136" s="16" t="n">
        <v>135</v>
      </c>
      <c r="B136" s="17" t="n">
        <v>0.0523</v>
      </c>
      <c r="C136" s="18" t="n">
        <f aca="false">B136*100</f>
        <v>5.23</v>
      </c>
      <c r="D136" s="16" t="s">
        <v>67</v>
      </c>
      <c r="E136" s="19" t="n">
        <f aca="false">Условия!$B$8</f>
        <v>1800000</v>
      </c>
      <c r="F136" s="19" t="n">
        <f aca="false">C136*E136</f>
        <v>9414000</v>
      </c>
      <c r="G136" s="19" t="n">
        <f aca="false">F136*(1+Условия!$B$13)</f>
        <v>10826100</v>
      </c>
      <c r="H136" s="19" t="n">
        <f aca="false">((F136*(1+Условия!$B$13))-(F136*(1+Условия!$B$13))*Условия!$A$13)/12</f>
        <v>721740</v>
      </c>
      <c r="I136" s="19" t="n">
        <f aca="false">F136*(1+Условия!$C$13)</f>
        <v>11767500</v>
      </c>
      <c r="J136" s="19" t="n">
        <f aca="false">((F136*(1+Условия!$C$13))-(F136*(1+Условия!$C$13))*Условия!$A$13)/18</f>
        <v>523000</v>
      </c>
      <c r="K136" s="19" t="n">
        <f aca="false">F136*(1+Условия!$D$13)</f>
        <v>12708900</v>
      </c>
      <c r="L136" s="19" t="n">
        <f aca="false">((F136*(1+Условия!$D$13))-(F136*(1+Условия!$D$13))*Условия!$A$13)/24</f>
        <v>423630</v>
      </c>
      <c r="M136" s="20" t="s">
        <v>202</v>
      </c>
    </row>
    <row r="137" customFormat="false" ht="15" hidden="false" customHeight="false" outlineLevel="0" collapsed="false">
      <c r="A137" s="16" t="n">
        <v>136</v>
      </c>
      <c r="B137" s="17" t="n">
        <v>0.0524</v>
      </c>
      <c r="C137" s="18" t="n">
        <f aca="false">B137*100</f>
        <v>5.24</v>
      </c>
      <c r="D137" s="16" t="s">
        <v>67</v>
      </c>
      <c r="E137" s="19" t="n">
        <f aca="false">Условия!$B$8</f>
        <v>1800000</v>
      </c>
      <c r="F137" s="19" t="n">
        <f aca="false">C137*E137</f>
        <v>9432000</v>
      </c>
      <c r="G137" s="19" t="n">
        <f aca="false">F137*(1+Условия!$B$13)</f>
        <v>10846800</v>
      </c>
      <c r="H137" s="19" t="n">
        <f aca="false">((F137*(1+Условия!$B$13))-(F137*(1+Условия!$B$13))*Условия!$A$13)/12</f>
        <v>723120</v>
      </c>
      <c r="I137" s="19" t="n">
        <f aca="false">F137*(1+Условия!$C$13)</f>
        <v>11790000</v>
      </c>
      <c r="J137" s="19" t="n">
        <f aca="false">((F137*(1+Условия!$C$13))-(F137*(1+Условия!$C$13))*Условия!$A$13)/18</f>
        <v>524000</v>
      </c>
      <c r="K137" s="19" t="n">
        <f aca="false">F137*(1+Условия!$D$13)</f>
        <v>12733200</v>
      </c>
      <c r="L137" s="19" t="n">
        <f aca="false">((F137*(1+Условия!$D$13))-(F137*(1+Условия!$D$13))*Условия!$A$13)/24</f>
        <v>424440</v>
      </c>
      <c r="M137" s="20" t="s">
        <v>203</v>
      </c>
    </row>
    <row r="138" customFormat="false" ht="15" hidden="false" customHeight="false" outlineLevel="0" collapsed="false">
      <c r="A138" s="16" t="n">
        <v>137</v>
      </c>
      <c r="B138" s="17" t="n">
        <v>0.0529</v>
      </c>
      <c r="C138" s="18" t="n">
        <f aca="false">B138*100</f>
        <v>5.29</v>
      </c>
      <c r="D138" s="16" t="s">
        <v>67</v>
      </c>
      <c r="E138" s="19" t="n">
        <f aca="false">Условия!$B$8</f>
        <v>1800000</v>
      </c>
      <c r="F138" s="19" t="n">
        <f aca="false">C138*E138</f>
        <v>9522000</v>
      </c>
      <c r="G138" s="19" t="n">
        <f aca="false">F138*(1+Условия!$B$13)</f>
        <v>10950300</v>
      </c>
      <c r="H138" s="19" t="n">
        <f aca="false">((F138*(1+Условия!$B$13))-(F138*(1+Условия!$B$13))*Условия!$A$13)/12</f>
        <v>730020</v>
      </c>
      <c r="I138" s="19" t="n">
        <f aca="false">F138*(1+Условия!$C$13)</f>
        <v>11902500</v>
      </c>
      <c r="J138" s="19" t="n">
        <f aca="false">((F138*(1+Условия!$C$13))-(F138*(1+Условия!$C$13))*Условия!$A$13)/18</f>
        <v>529000</v>
      </c>
      <c r="K138" s="19" t="n">
        <f aca="false">F138*(1+Условия!$D$13)</f>
        <v>12854700</v>
      </c>
      <c r="L138" s="19" t="n">
        <f aca="false">((F138*(1+Условия!$D$13))-(F138*(1+Условия!$D$13))*Условия!$A$13)/24</f>
        <v>428490</v>
      </c>
      <c r="M138" s="20" t="s">
        <v>204</v>
      </c>
    </row>
    <row r="139" customFormat="false" ht="15" hidden="false" customHeight="false" outlineLevel="0" collapsed="false">
      <c r="A139" s="16" t="n">
        <v>138</v>
      </c>
      <c r="B139" s="17" t="n">
        <v>0.0535</v>
      </c>
      <c r="C139" s="18" t="n">
        <f aca="false">B139*100</f>
        <v>5.35</v>
      </c>
      <c r="D139" s="16" t="s">
        <v>67</v>
      </c>
      <c r="E139" s="19" t="n">
        <f aca="false">Условия!$B$8</f>
        <v>1800000</v>
      </c>
      <c r="F139" s="19" t="n">
        <f aca="false">C139*E139</f>
        <v>9630000</v>
      </c>
      <c r="G139" s="19" t="n">
        <f aca="false">F139*(1+Условия!$B$13)</f>
        <v>11074500</v>
      </c>
      <c r="H139" s="19" t="n">
        <f aca="false">((F139*(1+Условия!$B$13))-(F139*(1+Условия!$B$13))*Условия!$A$13)/12</f>
        <v>738300</v>
      </c>
      <c r="I139" s="19" t="n">
        <f aca="false">F139*(1+Условия!$C$13)</f>
        <v>12037500</v>
      </c>
      <c r="J139" s="19" t="n">
        <f aca="false">((F139*(1+Условия!$C$13))-(F139*(1+Условия!$C$13))*Условия!$A$13)/18</f>
        <v>535000</v>
      </c>
      <c r="K139" s="19" t="n">
        <f aca="false">F139*(1+Условия!$D$13)</f>
        <v>13000500</v>
      </c>
      <c r="L139" s="19" t="n">
        <f aca="false">((F139*(1+Условия!$D$13))-(F139*(1+Условия!$D$13))*Условия!$A$13)/24</f>
        <v>433350</v>
      </c>
      <c r="M139" s="20" t="s">
        <v>205</v>
      </c>
    </row>
    <row r="140" customFormat="false" ht="15" hidden="false" customHeight="false" outlineLevel="0" collapsed="false">
      <c r="A140" s="16" t="n">
        <v>139</v>
      </c>
      <c r="B140" s="17" t="n">
        <v>0.0539</v>
      </c>
      <c r="C140" s="18" t="n">
        <f aca="false">B140*100</f>
        <v>5.39</v>
      </c>
      <c r="D140" s="16" t="s">
        <v>67</v>
      </c>
      <c r="E140" s="19" t="n">
        <f aca="false">Условия!$B$8</f>
        <v>1800000</v>
      </c>
      <c r="F140" s="19" t="n">
        <f aca="false">C140*E140</f>
        <v>9702000</v>
      </c>
      <c r="G140" s="19" t="n">
        <f aca="false">F140*(1+Условия!$B$13)</f>
        <v>11157300</v>
      </c>
      <c r="H140" s="19" t="n">
        <f aca="false">((F140*(1+Условия!$B$13))-(F140*(1+Условия!$B$13))*Условия!$A$13)/12</f>
        <v>743820</v>
      </c>
      <c r="I140" s="19" t="n">
        <f aca="false">F140*(1+Условия!$C$13)</f>
        <v>12127500</v>
      </c>
      <c r="J140" s="19" t="n">
        <f aca="false">((F140*(1+Условия!$C$13))-(F140*(1+Условия!$C$13))*Условия!$A$13)/18</f>
        <v>539000</v>
      </c>
      <c r="K140" s="19" t="n">
        <f aca="false">F140*(1+Условия!$D$13)</f>
        <v>13097700</v>
      </c>
      <c r="L140" s="19" t="n">
        <f aca="false">((F140*(1+Условия!$D$13))-(F140*(1+Условия!$D$13))*Условия!$A$13)/24</f>
        <v>436590</v>
      </c>
      <c r="M140" s="20" t="s">
        <v>206</v>
      </c>
    </row>
    <row r="141" customFormat="false" ht="15" hidden="false" customHeight="false" outlineLevel="0" collapsed="false">
      <c r="A141" s="16" t="n">
        <v>140</v>
      </c>
      <c r="B141" s="17" t="n">
        <v>0.0516</v>
      </c>
      <c r="C141" s="18" t="n">
        <f aca="false">B141*100</f>
        <v>5.16</v>
      </c>
      <c r="D141" s="16" t="s">
        <v>67</v>
      </c>
      <c r="E141" s="19" t="n">
        <f aca="false">Условия!$B$8</f>
        <v>1800000</v>
      </c>
      <c r="F141" s="19" t="n">
        <f aca="false">C141*E141</f>
        <v>9288000</v>
      </c>
      <c r="G141" s="19" t="n">
        <f aca="false">F141*(1+Условия!$B$13)</f>
        <v>10681200</v>
      </c>
      <c r="H141" s="19" t="n">
        <f aca="false">((F141*(1+Условия!$B$13))-(F141*(1+Условия!$B$13))*Условия!$A$13)/12</f>
        <v>712080</v>
      </c>
      <c r="I141" s="19" t="n">
        <f aca="false">F141*(1+Условия!$C$13)</f>
        <v>11610000</v>
      </c>
      <c r="J141" s="19" t="n">
        <f aca="false">((F141*(1+Условия!$C$13))-(F141*(1+Условия!$C$13))*Условия!$A$13)/18</f>
        <v>516000</v>
      </c>
      <c r="K141" s="19" t="n">
        <f aca="false">F141*(1+Условия!$D$13)</f>
        <v>12538800</v>
      </c>
      <c r="L141" s="19" t="n">
        <f aca="false">((F141*(1+Условия!$D$13))-(F141*(1+Условия!$D$13))*Условия!$A$13)/24</f>
        <v>417960</v>
      </c>
      <c r="M141" s="20" t="s">
        <v>207</v>
      </c>
    </row>
    <row r="142" customFormat="false" ht="15" hidden="false" customHeight="false" outlineLevel="0" collapsed="false">
      <c r="A142" s="16" t="n">
        <v>141</v>
      </c>
      <c r="B142" s="17" t="n">
        <v>0.0519</v>
      </c>
      <c r="C142" s="18" t="n">
        <f aca="false">B142*100</f>
        <v>5.19</v>
      </c>
      <c r="D142" s="16" t="s">
        <v>67</v>
      </c>
      <c r="E142" s="19" t="n">
        <f aca="false">Условия!$B$8</f>
        <v>1800000</v>
      </c>
      <c r="F142" s="19" t="n">
        <f aca="false">C142*E142</f>
        <v>9342000</v>
      </c>
      <c r="G142" s="19" t="n">
        <f aca="false">F142*(1+Условия!$B$13)</f>
        <v>10743300</v>
      </c>
      <c r="H142" s="19" t="n">
        <f aca="false">((F142*(1+Условия!$B$13))-(F142*(1+Условия!$B$13))*Условия!$A$13)/12</f>
        <v>716220</v>
      </c>
      <c r="I142" s="19" t="n">
        <f aca="false">F142*(1+Условия!$C$13)</f>
        <v>11677500</v>
      </c>
      <c r="J142" s="19" t="n">
        <f aca="false">((F142*(1+Условия!$C$13))-(F142*(1+Условия!$C$13))*Условия!$A$13)/18</f>
        <v>519000</v>
      </c>
      <c r="K142" s="19" t="n">
        <f aca="false">F142*(1+Условия!$D$13)</f>
        <v>12611700</v>
      </c>
      <c r="L142" s="19" t="n">
        <f aca="false">((F142*(1+Условия!$D$13))-(F142*(1+Условия!$D$13))*Условия!$A$13)/24</f>
        <v>420390</v>
      </c>
      <c r="M142" s="20" t="s">
        <v>208</v>
      </c>
    </row>
    <row r="143" customFormat="false" ht="15" hidden="false" customHeight="false" outlineLevel="0" collapsed="false">
      <c r="A143" s="16" t="n">
        <v>142</v>
      </c>
      <c r="B143" s="17" t="n">
        <v>0.0521</v>
      </c>
      <c r="C143" s="18" t="n">
        <f aca="false">B143*100</f>
        <v>5.21</v>
      </c>
      <c r="D143" s="16" t="s">
        <v>67</v>
      </c>
      <c r="E143" s="19" t="n">
        <f aca="false">Условия!$B$8</f>
        <v>1800000</v>
      </c>
      <c r="F143" s="19" t="n">
        <f aca="false">C143*E143</f>
        <v>9378000</v>
      </c>
      <c r="G143" s="19" t="n">
        <f aca="false">F143*(1+Условия!$B$13)</f>
        <v>10784700</v>
      </c>
      <c r="H143" s="19" t="n">
        <f aca="false">((F143*(1+Условия!$B$13))-(F143*(1+Условия!$B$13))*Условия!$A$13)/12</f>
        <v>718980</v>
      </c>
      <c r="I143" s="19" t="n">
        <f aca="false">F143*(1+Условия!$C$13)</f>
        <v>11722500</v>
      </c>
      <c r="J143" s="19" t="n">
        <f aca="false">((F143*(1+Условия!$C$13))-(F143*(1+Условия!$C$13))*Условия!$A$13)/18</f>
        <v>521000</v>
      </c>
      <c r="K143" s="19" t="n">
        <f aca="false">F143*(1+Условия!$D$13)</f>
        <v>12660300</v>
      </c>
      <c r="L143" s="19" t="n">
        <f aca="false">((F143*(1+Условия!$D$13))-(F143*(1+Условия!$D$13))*Условия!$A$13)/24</f>
        <v>422010</v>
      </c>
      <c r="M143" s="20" t="s">
        <v>209</v>
      </c>
    </row>
    <row r="144" customFormat="false" ht="15" hidden="false" customHeight="false" outlineLevel="0" collapsed="false">
      <c r="A144" s="16" t="n">
        <v>143</v>
      </c>
      <c r="B144" s="17" t="n">
        <v>0.0524</v>
      </c>
      <c r="C144" s="18" t="n">
        <f aca="false">B144*100</f>
        <v>5.24</v>
      </c>
      <c r="D144" s="16" t="s">
        <v>67</v>
      </c>
      <c r="E144" s="19" t="n">
        <f aca="false">Условия!$B$8</f>
        <v>1800000</v>
      </c>
      <c r="F144" s="19" t="n">
        <f aca="false">C144*E144</f>
        <v>9432000</v>
      </c>
      <c r="G144" s="19" t="n">
        <f aca="false">F144*(1+Условия!$B$13)</f>
        <v>10846800</v>
      </c>
      <c r="H144" s="19" t="n">
        <f aca="false">((F144*(1+Условия!$B$13))-(F144*(1+Условия!$B$13))*Условия!$A$13)/12</f>
        <v>723120</v>
      </c>
      <c r="I144" s="19" t="n">
        <f aca="false">F144*(1+Условия!$C$13)</f>
        <v>11790000</v>
      </c>
      <c r="J144" s="19" t="n">
        <f aca="false">((F144*(1+Условия!$C$13))-(F144*(1+Условия!$C$13))*Условия!$A$13)/18</f>
        <v>524000</v>
      </c>
      <c r="K144" s="19" t="n">
        <f aca="false">F144*(1+Условия!$D$13)</f>
        <v>12733200</v>
      </c>
      <c r="L144" s="19" t="n">
        <f aca="false">((F144*(1+Условия!$D$13))-(F144*(1+Условия!$D$13))*Условия!$A$13)/24</f>
        <v>424440</v>
      </c>
      <c r="M144" s="20" t="s">
        <v>210</v>
      </c>
    </row>
    <row r="145" customFormat="false" ht="15" hidden="false" customHeight="false" outlineLevel="0" collapsed="false">
      <c r="A145" s="16" t="n">
        <v>144</v>
      </c>
      <c r="B145" s="17" t="n">
        <v>0.0527</v>
      </c>
      <c r="C145" s="18" t="n">
        <f aca="false">B145*100</f>
        <v>5.27</v>
      </c>
      <c r="D145" s="16" t="s">
        <v>67</v>
      </c>
      <c r="E145" s="19" t="n">
        <f aca="false">Условия!$B$8</f>
        <v>1800000</v>
      </c>
      <c r="F145" s="19" t="n">
        <f aca="false">C145*E145</f>
        <v>9486000</v>
      </c>
      <c r="G145" s="19" t="n">
        <f aca="false">F145*(1+Условия!$B$13)</f>
        <v>10908900</v>
      </c>
      <c r="H145" s="19" t="n">
        <f aca="false">((F145*(1+Условия!$B$13))-(F145*(1+Условия!$B$13))*Условия!$A$13)/12</f>
        <v>727260</v>
      </c>
      <c r="I145" s="19" t="n">
        <f aca="false">F145*(1+Условия!$C$13)</f>
        <v>11857500</v>
      </c>
      <c r="J145" s="19" t="n">
        <f aca="false">((F145*(1+Условия!$C$13))-(F145*(1+Условия!$C$13))*Условия!$A$13)/18</f>
        <v>527000</v>
      </c>
      <c r="K145" s="19" t="n">
        <f aca="false">F145*(1+Условия!$D$13)</f>
        <v>12806100</v>
      </c>
      <c r="L145" s="19" t="n">
        <f aca="false">((F145*(1+Условия!$D$13))-(F145*(1+Условия!$D$13))*Условия!$A$13)/24</f>
        <v>426870</v>
      </c>
      <c r="M145" s="20" t="s">
        <v>211</v>
      </c>
    </row>
    <row r="146" customFormat="false" ht="15" hidden="false" customHeight="false" outlineLevel="0" collapsed="false">
      <c r="A146" s="16" t="n">
        <v>145</v>
      </c>
      <c r="B146" s="17" t="n">
        <v>0.0528</v>
      </c>
      <c r="C146" s="18" t="n">
        <f aca="false">B146*100</f>
        <v>5.28</v>
      </c>
      <c r="D146" s="16" t="s">
        <v>67</v>
      </c>
      <c r="E146" s="19" t="n">
        <f aca="false">Условия!$B$8</f>
        <v>1800000</v>
      </c>
      <c r="F146" s="19" t="n">
        <f aca="false">C146*E146</f>
        <v>9504000</v>
      </c>
      <c r="G146" s="19" t="n">
        <f aca="false">F146*(1+Условия!$B$13)</f>
        <v>10929600</v>
      </c>
      <c r="H146" s="19" t="n">
        <f aca="false">((F146*(1+Условия!$B$13))-(F146*(1+Условия!$B$13))*Условия!$A$13)/12</f>
        <v>728640</v>
      </c>
      <c r="I146" s="19" t="n">
        <f aca="false">F146*(1+Условия!$C$13)</f>
        <v>11880000</v>
      </c>
      <c r="J146" s="19" t="n">
        <f aca="false">((F146*(1+Условия!$C$13))-(F146*(1+Условия!$C$13))*Условия!$A$13)/18</f>
        <v>528000</v>
      </c>
      <c r="K146" s="19" t="n">
        <f aca="false">F146*(1+Условия!$D$13)</f>
        <v>12830400</v>
      </c>
      <c r="L146" s="19" t="n">
        <f aca="false">((F146*(1+Условия!$D$13))-(F146*(1+Условия!$D$13))*Условия!$A$13)/24</f>
        <v>427680</v>
      </c>
      <c r="M146" s="20" t="s">
        <v>212</v>
      </c>
    </row>
    <row r="147" customFormat="false" ht="15" hidden="false" customHeight="false" outlineLevel="0" collapsed="false">
      <c r="A147" s="16" t="n">
        <v>146</v>
      </c>
      <c r="B147" s="17" t="n">
        <v>0.0531</v>
      </c>
      <c r="C147" s="18" t="n">
        <f aca="false">B147*100</f>
        <v>5.31</v>
      </c>
      <c r="D147" s="16" t="s">
        <v>67</v>
      </c>
      <c r="E147" s="19" t="n">
        <f aca="false">Условия!$B$8</f>
        <v>1800000</v>
      </c>
      <c r="F147" s="19" t="n">
        <f aca="false">C147*E147</f>
        <v>9558000</v>
      </c>
      <c r="G147" s="19" t="n">
        <f aca="false">F147*(1+Условия!$B$13)</f>
        <v>10991700</v>
      </c>
      <c r="H147" s="19" t="n">
        <f aca="false">((F147*(1+Условия!$B$13))-(F147*(1+Условия!$B$13))*Условия!$A$13)/12</f>
        <v>732780</v>
      </c>
      <c r="I147" s="19" t="n">
        <f aca="false">F147*(1+Условия!$C$13)</f>
        <v>11947500</v>
      </c>
      <c r="J147" s="19" t="n">
        <f aca="false">((F147*(1+Условия!$C$13))-(F147*(1+Условия!$C$13))*Условия!$A$13)/18</f>
        <v>531000</v>
      </c>
      <c r="K147" s="19" t="n">
        <f aca="false">F147*(1+Условия!$D$13)</f>
        <v>12903300</v>
      </c>
      <c r="L147" s="19" t="n">
        <f aca="false">((F147*(1+Условия!$D$13))-(F147*(1+Условия!$D$13))*Условия!$A$13)/24</f>
        <v>430110</v>
      </c>
      <c r="M147" s="20" t="s">
        <v>213</v>
      </c>
    </row>
    <row r="148" customFormat="false" ht="15" hidden="false" customHeight="false" outlineLevel="0" collapsed="false">
      <c r="A148" s="16" t="n">
        <v>147</v>
      </c>
      <c r="B148" s="17" t="n">
        <v>0.0534</v>
      </c>
      <c r="C148" s="18" t="n">
        <f aca="false">B148*100</f>
        <v>5.34</v>
      </c>
      <c r="D148" s="16" t="s">
        <v>67</v>
      </c>
      <c r="E148" s="19" t="n">
        <f aca="false">Условия!$B$8</f>
        <v>1800000</v>
      </c>
      <c r="F148" s="19" t="n">
        <f aca="false">C148*E148</f>
        <v>9612000</v>
      </c>
      <c r="G148" s="19" t="n">
        <f aca="false">F148*(1+Условия!$B$13)</f>
        <v>11053800</v>
      </c>
      <c r="H148" s="19" t="n">
        <f aca="false">((F148*(1+Условия!$B$13))-(F148*(1+Условия!$B$13))*Условия!$A$13)/12</f>
        <v>736920</v>
      </c>
      <c r="I148" s="19" t="n">
        <f aca="false">F148*(1+Условия!$C$13)</f>
        <v>12015000</v>
      </c>
      <c r="J148" s="19" t="n">
        <f aca="false">((F148*(1+Условия!$C$13))-(F148*(1+Условия!$C$13))*Условия!$A$13)/18</f>
        <v>534000</v>
      </c>
      <c r="K148" s="19" t="n">
        <f aca="false">F148*(1+Условия!$D$13)</f>
        <v>12976200</v>
      </c>
      <c r="L148" s="19" t="n">
        <f aca="false">((F148*(1+Условия!$D$13))-(F148*(1+Условия!$D$13))*Условия!$A$13)/24</f>
        <v>432540</v>
      </c>
      <c r="M148" s="20" t="s">
        <v>214</v>
      </c>
    </row>
    <row r="149" customFormat="false" ht="15" hidden="false" customHeight="false" outlineLevel="0" collapsed="false">
      <c r="A149" s="16" t="n">
        <v>148</v>
      </c>
      <c r="B149" s="17" t="n">
        <v>0.0526</v>
      </c>
      <c r="C149" s="18" t="n">
        <f aca="false">B149*100</f>
        <v>5.26</v>
      </c>
      <c r="D149" s="16" t="s">
        <v>67</v>
      </c>
      <c r="E149" s="19" t="n">
        <f aca="false">Условия!$B$8</f>
        <v>1800000</v>
      </c>
      <c r="F149" s="19" t="n">
        <f aca="false">C149*E149</f>
        <v>9468000</v>
      </c>
      <c r="G149" s="19" t="n">
        <f aca="false">F149*(1+Условия!$B$13)</f>
        <v>10888200</v>
      </c>
      <c r="H149" s="19" t="n">
        <f aca="false">((F149*(1+Условия!$B$13))-(F149*(1+Условия!$B$13))*Условия!$A$13)/12</f>
        <v>725880</v>
      </c>
      <c r="I149" s="19" t="n">
        <f aca="false">F149*(1+Условия!$C$13)</f>
        <v>11835000</v>
      </c>
      <c r="J149" s="19" t="n">
        <f aca="false">((F149*(1+Условия!$C$13))-(F149*(1+Условия!$C$13))*Условия!$A$13)/18</f>
        <v>526000</v>
      </c>
      <c r="K149" s="19" t="n">
        <f aca="false">F149*(1+Условия!$D$13)</f>
        <v>12781800</v>
      </c>
      <c r="L149" s="19" t="n">
        <f aca="false">((F149*(1+Условия!$D$13))-(F149*(1+Условия!$D$13))*Условия!$A$13)/24</f>
        <v>426060</v>
      </c>
      <c r="M149" s="20" t="s">
        <v>215</v>
      </c>
    </row>
    <row r="150" customFormat="false" ht="15" hidden="false" customHeight="false" outlineLevel="0" collapsed="false">
      <c r="A150" s="16" t="n">
        <v>149</v>
      </c>
      <c r="B150" s="17" t="n">
        <v>0.0502</v>
      </c>
      <c r="C150" s="18" t="n">
        <f aca="false">B150*100</f>
        <v>5.02</v>
      </c>
      <c r="D150" s="16" t="s">
        <v>67</v>
      </c>
      <c r="E150" s="19" t="n">
        <f aca="false">Условия!$B$8</f>
        <v>1800000</v>
      </c>
      <c r="F150" s="19" t="n">
        <f aca="false">C150*E150</f>
        <v>9036000</v>
      </c>
      <c r="G150" s="19" t="n">
        <f aca="false">F150*(1+Условия!$B$13)</f>
        <v>10391400</v>
      </c>
      <c r="H150" s="19" t="n">
        <f aca="false">((F150*(1+Условия!$B$13))-(F150*(1+Условия!$B$13))*Условия!$A$13)/12</f>
        <v>692760</v>
      </c>
      <c r="I150" s="19" t="n">
        <f aca="false">F150*(1+Условия!$C$13)</f>
        <v>11295000</v>
      </c>
      <c r="J150" s="19" t="n">
        <f aca="false">((F150*(1+Условия!$C$13))-(F150*(1+Условия!$C$13))*Условия!$A$13)/18</f>
        <v>502000</v>
      </c>
      <c r="K150" s="19" t="n">
        <f aca="false">F150*(1+Условия!$D$13)</f>
        <v>12198600</v>
      </c>
      <c r="L150" s="19" t="n">
        <f aca="false">((F150*(1+Условия!$D$13))-(F150*(1+Условия!$D$13))*Условия!$A$13)/24</f>
        <v>406620</v>
      </c>
      <c r="M150" s="20" t="s">
        <v>216</v>
      </c>
    </row>
    <row r="151" customFormat="false" ht="15" hidden="false" customHeight="false" outlineLevel="0" collapsed="false">
      <c r="A151" s="16" t="n">
        <v>150</v>
      </c>
      <c r="B151" s="17" t="n">
        <v>0.0506</v>
      </c>
      <c r="C151" s="18" t="n">
        <f aca="false">B151*100</f>
        <v>5.06</v>
      </c>
      <c r="D151" s="16" t="s">
        <v>67</v>
      </c>
      <c r="E151" s="19" t="n">
        <f aca="false">Условия!$B$8</f>
        <v>1800000</v>
      </c>
      <c r="F151" s="19" t="n">
        <f aca="false">C151*E151</f>
        <v>9108000</v>
      </c>
      <c r="G151" s="19" t="n">
        <f aca="false">F151*(1+Условия!$B$13)</f>
        <v>10474200</v>
      </c>
      <c r="H151" s="19" t="n">
        <f aca="false">((F151*(1+Условия!$B$13))-(F151*(1+Условия!$B$13))*Условия!$A$13)/12</f>
        <v>698280</v>
      </c>
      <c r="I151" s="19" t="n">
        <f aca="false">F151*(1+Условия!$C$13)</f>
        <v>11385000</v>
      </c>
      <c r="J151" s="19" t="n">
        <f aca="false">((F151*(1+Условия!$C$13))-(F151*(1+Условия!$C$13))*Условия!$A$13)/18</f>
        <v>506000</v>
      </c>
      <c r="K151" s="19" t="n">
        <f aca="false">F151*(1+Условия!$D$13)</f>
        <v>12295800</v>
      </c>
      <c r="L151" s="19" t="n">
        <f aca="false">((F151*(1+Условия!$D$13))-(F151*(1+Условия!$D$13))*Условия!$A$13)/24</f>
        <v>409860</v>
      </c>
      <c r="M151" s="20" t="s">
        <v>217</v>
      </c>
    </row>
    <row r="152" customFormat="false" ht="15" hidden="false" customHeight="false" outlineLevel="0" collapsed="false">
      <c r="A152" s="16" t="n">
        <v>151</v>
      </c>
      <c r="B152" s="17" t="n">
        <v>0.0511</v>
      </c>
      <c r="C152" s="18" t="n">
        <f aca="false">B152*100</f>
        <v>5.11</v>
      </c>
      <c r="D152" s="16" t="s">
        <v>67</v>
      </c>
      <c r="E152" s="19" t="n">
        <f aca="false">Условия!$B$8</f>
        <v>1800000</v>
      </c>
      <c r="F152" s="19" t="n">
        <f aca="false">C152*E152</f>
        <v>9198000</v>
      </c>
      <c r="G152" s="19" t="n">
        <f aca="false">F152*(1+Условия!$B$13)</f>
        <v>10577700</v>
      </c>
      <c r="H152" s="19" t="n">
        <f aca="false">((F152*(1+Условия!$B$13))-(F152*(1+Условия!$B$13))*Условия!$A$13)/12</f>
        <v>705180</v>
      </c>
      <c r="I152" s="19" t="n">
        <f aca="false">F152*(1+Условия!$C$13)</f>
        <v>11497500</v>
      </c>
      <c r="J152" s="19" t="n">
        <f aca="false">((F152*(1+Условия!$C$13))-(F152*(1+Условия!$C$13))*Условия!$A$13)/18</f>
        <v>511000</v>
      </c>
      <c r="K152" s="19" t="n">
        <f aca="false">F152*(1+Условия!$D$13)</f>
        <v>12417300</v>
      </c>
      <c r="L152" s="19" t="n">
        <f aca="false">((F152*(1+Условия!$D$13))-(F152*(1+Условия!$D$13))*Условия!$A$13)/24</f>
        <v>413910</v>
      </c>
      <c r="M152" s="20" t="s">
        <v>218</v>
      </c>
    </row>
    <row r="153" customFormat="false" ht="15" hidden="false" customHeight="false" outlineLevel="0" collapsed="false">
      <c r="A153" s="16" t="n">
        <v>152</v>
      </c>
      <c r="B153" s="17" t="n">
        <v>0.0515</v>
      </c>
      <c r="C153" s="18" t="n">
        <f aca="false">B153*100</f>
        <v>5.15</v>
      </c>
      <c r="D153" s="16" t="s">
        <v>67</v>
      </c>
      <c r="E153" s="19" t="n">
        <f aca="false">Условия!$B$8</f>
        <v>1800000</v>
      </c>
      <c r="F153" s="19" t="n">
        <f aca="false">C153*E153</f>
        <v>9270000</v>
      </c>
      <c r="G153" s="19" t="n">
        <f aca="false">F153*(1+Условия!$B$13)</f>
        <v>10660500</v>
      </c>
      <c r="H153" s="19" t="n">
        <f aca="false">((F153*(1+Условия!$B$13))-(F153*(1+Условия!$B$13))*Условия!$A$13)/12</f>
        <v>710700</v>
      </c>
      <c r="I153" s="19" t="n">
        <f aca="false">F153*(1+Условия!$C$13)</f>
        <v>11587500</v>
      </c>
      <c r="J153" s="19" t="n">
        <f aca="false">((F153*(1+Условия!$C$13))-(F153*(1+Условия!$C$13))*Условия!$A$13)/18</f>
        <v>515000</v>
      </c>
      <c r="K153" s="19" t="n">
        <f aca="false">F153*(1+Условия!$D$13)</f>
        <v>12514500</v>
      </c>
      <c r="L153" s="19" t="n">
        <f aca="false">((F153*(1+Условия!$D$13))-(F153*(1+Условия!$D$13))*Условия!$A$13)/24</f>
        <v>417150</v>
      </c>
      <c r="M153" s="20" t="s">
        <v>219</v>
      </c>
    </row>
    <row r="154" customFormat="false" ht="15" hidden="false" customHeight="false" outlineLevel="0" collapsed="false">
      <c r="A154" s="16" t="n">
        <v>153</v>
      </c>
      <c r="B154" s="17" t="n">
        <v>0.052</v>
      </c>
      <c r="C154" s="18" t="n">
        <f aca="false">B154*100</f>
        <v>5.2</v>
      </c>
      <c r="D154" s="16" t="s">
        <v>67</v>
      </c>
      <c r="E154" s="19" t="n">
        <f aca="false">Условия!$B$8</f>
        <v>1800000</v>
      </c>
      <c r="F154" s="19" t="n">
        <f aca="false">C154*E154</f>
        <v>9360000</v>
      </c>
      <c r="G154" s="19" t="n">
        <f aca="false">F154*(1+Условия!$B$13)</f>
        <v>10764000</v>
      </c>
      <c r="H154" s="19" t="n">
        <f aca="false">((F154*(1+Условия!$B$13))-(F154*(1+Условия!$B$13))*Условия!$A$13)/12</f>
        <v>717600</v>
      </c>
      <c r="I154" s="19" t="n">
        <f aca="false">F154*(1+Условия!$C$13)</f>
        <v>11700000</v>
      </c>
      <c r="J154" s="19" t="n">
        <f aca="false">((F154*(1+Условия!$C$13))-(F154*(1+Условия!$C$13))*Условия!$A$13)/18</f>
        <v>520000</v>
      </c>
      <c r="K154" s="19" t="n">
        <f aca="false">F154*(1+Условия!$D$13)</f>
        <v>12636000</v>
      </c>
      <c r="L154" s="19" t="n">
        <f aca="false">((F154*(1+Условия!$D$13))-(F154*(1+Условия!$D$13))*Условия!$A$13)/24</f>
        <v>421200</v>
      </c>
      <c r="M154" s="20" t="s">
        <v>220</v>
      </c>
    </row>
    <row r="155" customFormat="false" ht="15" hidden="false" customHeight="false" outlineLevel="0" collapsed="false">
      <c r="A155" s="16" t="n">
        <v>154</v>
      </c>
      <c r="B155" s="17" t="n">
        <v>0.0522</v>
      </c>
      <c r="C155" s="18" t="n">
        <f aca="false">B155*100</f>
        <v>5.22</v>
      </c>
      <c r="D155" s="16" t="s">
        <v>67</v>
      </c>
      <c r="E155" s="19" t="n">
        <f aca="false">Условия!$B$8</f>
        <v>1800000</v>
      </c>
      <c r="F155" s="19" t="n">
        <f aca="false">C155*E155</f>
        <v>9396000</v>
      </c>
      <c r="G155" s="19" t="n">
        <f aca="false">F155*(1+Условия!$B$13)</f>
        <v>10805400</v>
      </c>
      <c r="H155" s="19" t="n">
        <f aca="false">((F155*(1+Условия!$B$13))-(F155*(1+Условия!$B$13))*Условия!$A$13)/12</f>
        <v>720360</v>
      </c>
      <c r="I155" s="19" t="n">
        <f aca="false">F155*(1+Условия!$C$13)</f>
        <v>11745000</v>
      </c>
      <c r="J155" s="19" t="n">
        <f aca="false">((F155*(1+Условия!$C$13))-(F155*(1+Условия!$C$13))*Условия!$A$13)/18</f>
        <v>522000</v>
      </c>
      <c r="K155" s="19" t="n">
        <f aca="false">F155*(1+Условия!$D$13)</f>
        <v>12684600</v>
      </c>
      <c r="L155" s="19" t="n">
        <f aca="false">((F155*(1+Условия!$D$13))-(F155*(1+Условия!$D$13))*Условия!$A$13)/24</f>
        <v>422820</v>
      </c>
      <c r="M155" s="20" t="s">
        <v>221</v>
      </c>
    </row>
    <row r="156" customFormat="false" ht="15" hidden="false" customHeight="false" outlineLevel="0" collapsed="false">
      <c r="A156" s="16" t="n">
        <v>155</v>
      </c>
      <c r="B156" s="17" t="n">
        <v>0.0527</v>
      </c>
      <c r="C156" s="18" t="n">
        <f aca="false">B156*100</f>
        <v>5.27</v>
      </c>
      <c r="D156" s="16" t="s">
        <v>67</v>
      </c>
      <c r="E156" s="19" t="n">
        <f aca="false">Условия!$B$8</f>
        <v>1800000</v>
      </c>
      <c r="F156" s="19" t="n">
        <f aca="false">C156*E156</f>
        <v>9486000</v>
      </c>
      <c r="G156" s="19" t="n">
        <f aca="false">F156*(1+Условия!$B$13)</f>
        <v>10908900</v>
      </c>
      <c r="H156" s="19" t="n">
        <f aca="false">((F156*(1+Условия!$B$13))-(F156*(1+Условия!$B$13))*Условия!$A$13)/12</f>
        <v>727260</v>
      </c>
      <c r="I156" s="19" t="n">
        <f aca="false">F156*(1+Условия!$C$13)</f>
        <v>11857500</v>
      </c>
      <c r="J156" s="19" t="n">
        <f aca="false">((F156*(1+Условия!$C$13))-(F156*(1+Условия!$C$13))*Условия!$A$13)/18</f>
        <v>527000</v>
      </c>
      <c r="K156" s="19" t="n">
        <f aca="false">F156*(1+Условия!$D$13)</f>
        <v>12806100</v>
      </c>
      <c r="L156" s="19" t="n">
        <f aca="false">((F156*(1+Условия!$D$13))-(F156*(1+Условия!$D$13))*Условия!$A$13)/24</f>
        <v>426870</v>
      </c>
      <c r="M156" s="20" t="s">
        <v>222</v>
      </c>
    </row>
    <row r="157" customFormat="false" ht="15" hidden="false" customHeight="false" outlineLevel="0" collapsed="false">
      <c r="A157" s="16" t="n">
        <v>156</v>
      </c>
      <c r="B157" s="17" t="n">
        <v>0.0534</v>
      </c>
      <c r="C157" s="18" t="n">
        <f aca="false">B157*100</f>
        <v>5.34</v>
      </c>
      <c r="D157" s="16" t="s">
        <v>67</v>
      </c>
      <c r="E157" s="19" t="n">
        <f aca="false">Условия!$B$8</f>
        <v>1800000</v>
      </c>
      <c r="F157" s="19" t="n">
        <f aca="false">C157*E157</f>
        <v>9612000</v>
      </c>
      <c r="G157" s="19" t="n">
        <f aca="false">F157*(1+Условия!$B$13)</f>
        <v>11053800</v>
      </c>
      <c r="H157" s="19" t="n">
        <f aca="false">((F157*(1+Условия!$B$13))-(F157*(1+Условия!$B$13))*Условия!$A$13)/12</f>
        <v>736920</v>
      </c>
      <c r="I157" s="19" t="n">
        <f aca="false">F157*(1+Условия!$C$13)</f>
        <v>12015000</v>
      </c>
      <c r="J157" s="19" t="n">
        <f aca="false">((F157*(1+Условия!$C$13))-(F157*(1+Условия!$C$13))*Условия!$A$13)/18</f>
        <v>534000</v>
      </c>
      <c r="K157" s="19" t="n">
        <f aca="false">F157*(1+Условия!$D$13)</f>
        <v>12976200</v>
      </c>
      <c r="L157" s="19" t="n">
        <f aca="false">((F157*(1+Условия!$D$13))-(F157*(1+Условия!$D$13))*Условия!$A$13)/24</f>
        <v>432540</v>
      </c>
      <c r="M157" s="20" t="s">
        <v>223</v>
      </c>
    </row>
    <row r="158" customFormat="false" ht="15" hidden="false" customHeight="false" outlineLevel="0" collapsed="false">
      <c r="A158" s="7" t="s">
        <v>64</v>
      </c>
      <c r="B158" s="21" t="n">
        <f aca="false">SUM(B2:B157)</f>
        <v>7.7784</v>
      </c>
      <c r="C158" s="14" t="n">
        <f aca="false">SUM(C2:C157)</f>
        <v>777.84</v>
      </c>
      <c r="D158" s="7"/>
      <c r="E158" s="7"/>
      <c r="F158" s="15" t="n">
        <f aca="false">SUM(F2:F157)</f>
        <v>1400112000</v>
      </c>
      <c r="G158" s="15" t="n">
        <f aca="false">SUM(G2:G157)</f>
        <v>1610128800</v>
      </c>
      <c r="H158" s="7"/>
      <c r="I158" s="15" t="n">
        <f aca="false">SUM(I2:I157)</f>
        <v>1750140000</v>
      </c>
      <c r="J158" s="7"/>
      <c r="K158" s="15" t="n">
        <f aca="false">SUM(K2:K157)</f>
        <v>1890151200</v>
      </c>
      <c r="L158" s="7"/>
      <c r="M158" s="7"/>
    </row>
  </sheetData>
  <autoFilter ref="A1:M157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6" min="6" style="0" width="16"/>
    <col collapsed="false" customWidth="true" hidden="false" outlineLevel="0" max="7" min="7" style="0" width="17"/>
    <col collapsed="false" customWidth="true" hidden="false" outlineLevel="0" max="8" min="8" style="0" width="15"/>
    <col collapsed="false" customWidth="true" hidden="false" outlineLevel="0" max="9" min="9" style="0" width="17"/>
    <col collapsed="false" customWidth="true" hidden="false" outlineLevel="0" max="10" min="10" style="0" width="15"/>
    <col collapsed="false" customWidth="true" hidden="false" outlineLevel="0" max="11" min="11" style="0" width="17"/>
    <col collapsed="false" customWidth="true" hidden="false" outlineLevel="0" max="12" min="12" style="0" width="15"/>
    <col collapsed="false" customWidth="true" hidden="false" outlineLevel="0" max="13" min="13" style="0" width="34"/>
  </cols>
  <sheetData>
    <row r="1" customFormat="false" ht="30" hidden="false" customHeight="true" outlineLevel="0" collapsed="false">
      <c r="A1" s="3" t="s">
        <v>40</v>
      </c>
      <c r="B1" s="3" t="s">
        <v>24</v>
      </c>
      <c r="C1" s="3" t="s">
        <v>41</v>
      </c>
      <c r="D1" s="3" t="s">
        <v>42</v>
      </c>
      <c r="E1" s="3" t="s">
        <v>43</v>
      </c>
      <c r="F1" s="3" t="s">
        <v>25</v>
      </c>
      <c r="G1" s="3" t="s">
        <v>26</v>
      </c>
      <c r="H1" s="3" t="s">
        <v>44</v>
      </c>
      <c r="I1" s="3" t="s">
        <v>27</v>
      </c>
      <c r="J1" s="3" t="s">
        <v>45</v>
      </c>
      <c r="K1" s="3" t="s">
        <v>28</v>
      </c>
      <c r="L1" s="3" t="s">
        <v>46</v>
      </c>
      <c r="M1" s="3" t="s">
        <v>47</v>
      </c>
    </row>
    <row r="2" customFormat="false" ht="15" hidden="false" customHeight="false" outlineLevel="0" collapsed="false">
      <c r="A2" s="16" t="n">
        <v>1</v>
      </c>
      <c r="B2" s="17" t="n">
        <v>4.94</v>
      </c>
      <c r="C2" s="18" t="n">
        <f aca="false">B2*100</f>
        <v>494</v>
      </c>
      <c r="D2" s="16" t="s">
        <v>224</v>
      </c>
      <c r="E2" s="19" t="n">
        <f aca="false">Условия!$B$9</f>
        <v>2000000</v>
      </c>
      <c r="F2" s="19" t="n">
        <f aca="false">C2*E2</f>
        <v>988000000</v>
      </c>
      <c r="G2" s="19" t="n">
        <f aca="false">F2*(1+Условия!$B$13)</f>
        <v>1136200000</v>
      </c>
      <c r="H2" s="19" t="n">
        <f aca="false">((F2*(1+Условия!$B$13))-(F2*(1+Условия!$B$13))*Условия!$A$13)/12</f>
        <v>75746666.6666667</v>
      </c>
      <c r="I2" s="19" t="n">
        <f aca="false">F2*(1+Условия!$C$13)</f>
        <v>1235000000</v>
      </c>
      <c r="J2" s="19" t="n">
        <f aca="false">((F2*(1+Условия!$C$13))-(F2*(1+Условия!$C$13))*Условия!$A$13)/18</f>
        <v>54888888.8888889</v>
      </c>
      <c r="K2" s="19" t="n">
        <f aca="false">F2*(1+Условия!$D$13)</f>
        <v>1333800000</v>
      </c>
      <c r="L2" s="19" t="n">
        <f aca="false">((F2*(1+Условия!$D$13))-(F2*(1+Условия!$D$13))*Условия!$A$13)/24</f>
        <v>44460000</v>
      </c>
      <c r="M2" s="20" t="s">
        <v>225</v>
      </c>
    </row>
    <row r="3" customFormat="false" ht="15" hidden="false" customHeight="false" outlineLevel="0" collapsed="false">
      <c r="A3" s="16" t="n">
        <v>2</v>
      </c>
      <c r="B3" s="17" t="n">
        <v>5.38</v>
      </c>
      <c r="C3" s="18" t="n">
        <f aca="false">B3*100</f>
        <v>538</v>
      </c>
      <c r="D3" s="16" t="s">
        <v>224</v>
      </c>
      <c r="E3" s="19" t="n">
        <f aca="false">Условия!$B$9</f>
        <v>2000000</v>
      </c>
      <c r="F3" s="19" t="n">
        <f aca="false">C3*E3</f>
        <v>1076000000</v>
      </c>
      <c r="G3" s="19" t="n">
        <f aca="false">F3*(1+Условия!$B$13)</f>
        <v>1237400000</v>
      </c>
      <c r="H3" s="19" t="n">
        <f aca="false">((F3*(1+Условия!$B$13))-(F3*(1+Условия!$B$13))*Условия!$A$13)/12</f>
        <v>82493333.3333333</v>
      </c>
      <c r="I3" s="19" t="n">
        <f aca="false">F3*(1+Условия!$C$13)</f>
        <v>1345000000</v>
      </c>
      <c r="J3" s="19" t="n">
        <f aca="false">((F3*(1+Условия!$C$13))-(F3*(1+Условия!$C$13))*Условия!$A$13)/18</f>
        <v>59777777.7777778</v>
      </c>
      <c r="K3" s="19" t="n">
        <f aca="false">F3*(1+Условия!$D$13)</f>
        <v>1452600000</v>
      </c>
      <c r="L3" s="19" t="n">
        <f aca="false">((F3*(1+Условия!$D$13))-(F3*(1+Условия!$D$13))*Условия!$A$13)/24</f>
        <v>48420000</v>
      </c>
      <c r="M3" s="20" t="s">
        <v>226</v>
      </c>
    </row>
    <row r="4" customFormat="false" ht="15" hidden="false" customHeight="false" outlineLevel="0" collapsed="false">
      <c r="A4" s="16" t="n">
        <v>3</v>
      </c>
      <c r="B4" s="17" t="n">
        <v>4.59</v>
      </c>
      <c r="C4" s="18" t="n">
        <f aca="false">B4*100</f>
        <v>459</v>
      </c>
      <c r="D4" s="16" t="s">
        <v>224</v>
      </c>
      <c r="E4" s="19" t="n">
        <f aca="false">Условия!$B$9</f>
        <v>2000000</v>
      </c>
      <c r="F4" s="19" t="n">
        <f aca="false">C4*E4</f>
        <v>918000000</v>
      </c>
      <c r="G4" s="19" t="n">
        <f aca="false">F4*(1+Условия!$B$13)</f>
        <v>1055700000</v>
      </c>
      <c r="H4" s="19" t="n">
        <f aca="false">((F4*(1+Условия!$B$13))-(F4*(1+Условия!$B$13))*Условия!$A$13)/12</f>
        <v>70380000</v>
      </c>
      <c r="I4" s="19" t="n">
        <f aca="false">F4*(1+Условия!$C$13)</f>
        <v>1147500000</v>
      </c>
      <c r="J4" s="19" t="n">
        <f aca="false">((F4*(1+Условия!$C$13))-(F4*(1+Условия!$C$13))*Условия!$A$13)/18</f>
        <v>51000000</v>
      </c>
      <c r="K4" s="19" t="n">
        <f aca="false">F4*(1+Условия!$D$13)</f>
        <v>1239300000</v>
      </c>
      <c r="L4" s="19" t="n">
        <f aca="false">((F4*(1+Условия!$D$13))-(F4*(1+Условия!$D$13))*Условия!$A$13)/24</f>
        <v>41310000</v>
      </c>
      <c r="M4" s="20" t="s">
        <v>227</v>
      </c>
    </row>
    <row r="5" customFormat="false" ht="15" hidden="false" customHeight="false" outlineLevel="0" collapsed="false">
      <c r="A5" s="7" t="s">
        <v>64</v>
      </c>
      <c r="B5" s="21" t="n">
        <f aca="false">SUM(B2:B4)</f>
        <v>14.91</v>
      </c>
      <c r="C5" s="14" t="n">
        <f aca="false">SUM(C2:C4)</f>
        <v>1491</v>
      </c>
      <c r="D5" s="7"/>
      <c r="E5" s="7"/>
      <c r="F5" s="15" t="n">
        <f aca="false">SUM(F2:F4)</f>
        <v>2982000000</v>
      </c>
      <c r="G5" s="15" t="n">
        <f aca="false">SUM(G2:G4)</f>
        <v>3429300000</v>
      </c>
      <c r="H5" s="7"/>
      <c r="I5" s="15" t="n">
        <f aca="false">SUM(I2:I4)</f>
        <v>3727500000</v>
      </c>
      <c r="J5" s="7"/>
      <c r="K5" s="15" t="n">
        <f aca="false">SUM(K2:K4)</f>
        <v>4025700000</v>
      </c>
      <c r="L5" s="7"/>
      <c r="M5" s="7"/>
    </row>
  </sheetData>
  <autoFilter ref="A1:M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6" min="6" style="0" width="16"/>
    <col collapsed="false" customWidth="true" hidden="false" outlineLevel="0" max="7" min="7" style="0" width="17"/>
    <col collapsed="false" customWidth="true" hidden="false" outlineLevel="0" max="8" min="8" style="0" width="15"/>
    <col collapsed="false" customWidth="true" hidden="false" outlineLevel="0" max="9" min="9" style="0" width="17"/>
    <col collapsed="false" customWidth="true" hidden="false" outlineLevel="0" max="10" min="10" style="0" width="15"/>
    <col collapsed="false" customWidth="true" hidden="false" outlineLevel="0" max="11" min="11" style="0" width="17"/>
    <col collapsed="false" customWidth="true" hidden="false" outlineLevel="0" max="12" min="12" style="0" width="15"/>
    <col collapsed="false" customWidth="true" hidden="false" outlineLevel="0" max="13" min="13" style="0" width="34"/>
  </cols>
  <sheetData>
    <row r="1" customFormat="false" ht="30" hidden="false" customHeight="true" outlineLevel="0" collapsed="false">
      <c r="A1" s="3" t="s">
        <v>40</v>
      </c>
      <c r="B1" s="3" t="s">
        <v>24</v>
      </c>
      <c r="C1" s="3" t="s">
        <v>41</v>
      </c>
      <c r="D1" s="3" t="s">
        <v>42</v>
      </c>
      <c r="E1" s="3" t="s">
        <v>43</v>
      </c>
      <c r="F1" s="3" t="s">
        <v>25</v>
      </c>
      <c r="G1" s="3" t="s">
        <v>26</v>
      </c>
      <c r="H1" s="3" t="s">
        <v>44</v>
      </c>
      <c r="I1" s="3" t="s">
        <v>27</v>
      </c>
      <c r="J1" s="3" t="s">
        <v>45</v>
      </c>
      <c r="K1" s="3" t="s">
        <v>28</v>
      </c>
      <c r="L1" s="3" t="s">
        <v>46</v>
      </c>
      <c r="M1" s="3" t="s">
        <v>47</v>
      </c>
    </row>
    <row r="2" customFormat="false" ht="15" hidden="false" customHeight="false" outlineLevel="0" collapsed="false">
      <c r="A2" s="16" t="n">
        <v>1</v>
      </c>
      <c r="B2" s="17" t="n">
        <v>2.47</v>
      </c>
      <c r="C2" s="18" t="n">
        <f aca="false">B2*100</f>
        <v>247</v>
      </c>
      <c r="D2" s="16" t="s">
        <v>224</v>
      </c>
      <c r="E2" s="19" t="n">
        <f aca="false">Условия!$B$9</f>
        <v>2000000</v>
      </c>
      <c r="F2" s="19" t="n">
        <f aca="false">C2*E2</f>
        <v>494000000</v>
      </c>
      <c r="G2" s="19" t="n">
        <f aca="false">F2*(1+Условия!$B$13)</f>
        <v>568100000</v>
      </c>
      <c r="H2" s="19" t="n">
        <f aca="false">((F2*(1+Условия!$B$13))-(F2*(1+Условия!$B$13))*Условия!$A$13)/12</f>
        <v>37873333.3333333</v>
      </c>
      <c r="I2" s="19" t="n">
        <f aca="false">F2*(1+Условия!$C$13)</f>
        <v>617500000</v>
      </c>
      <c r="J2" s="19" t="n">
        <f aca="false">((F2*(1+Условия!$C$13))-(F2*(1+Условия!$C$13))*Условия!$A$13)/18</f>
        <v>27444444.4444445</v>
      </c>
      <c r="K2" s="19" t="n">
        <f aca="false">F2*(1+Условия!$D$13)</f>
        <v>666900000</v>
      </c>
      <c r="L2" s="19" t="n">
        <f aca="false">((F2*(1+Условия!$D$13))-(F2*(1+Условия!$D$13))*Условия!$A$13)/24</f>
        <v>22230000</v>
      </c>
      <c r="M2" s="20" t="s">
        <v>228</v>
      </c>
    </row>
    <row r="3" customFormat="false" ht="15" hidden="false" customHeight="false" outlineLevel="0" collapsed="false">
      <c r="A3" s="16" t="n">
        <v>2</v>
      </c>
      <c r="B3" s="17" t="n">
        <v>2.47</v>
      </c>
      <c r="C3" s="18" t="n">
        <f aca="false">B3*100</f>
        <v>247</v>
      </c>
      <c r="D3" s="16" t="s">
        <v>224</v>
      </c>
      <c r="E3" s="19" t="n">
        <f aca="false">Условия!$B$9</f>
        <v>2000000</v>
      </c>
      <c r="F3" s="19" t="n">
        <f aca="false">C3*E3</f>
        <v>494000000</v>
      </c>
      <c r="G3" s="19" t="n">
        <f aca="false">F3*(1+Условия!$B$13)</f>
        <v>568100000</v>
      </c>
      <c r="H3" s="19" t="n">
        <f aca="false">((F3*(1+Условия!$B$13))-(F3*(1+Условия!$B$13))*Условия!$A$13)/12</f>
        <v>37873333.3333333</v>
      </c>
      <c r="I3" s="19" t="n">
        <f aca="false">F3*(1+Условия!$C$13)</f>
        <v>617500000</v>
      </c>
      <c r="J3" s="19" t="n">
        <f aca="false">((F3*(1+Условия!$C$13))-(F3*(1+Условия!$C$13))*Условия!$A$13)/18</f>
        <v>27444444.4444445</v>
      </c>
      <c r="K3" s="19" t="n">
        <f aca="false">F3*(1+Условия!$D$13)</f>
        <v>666900000</v>
      </c>
      <c r="L3" s="19" t="n">
        <f aca="false">((F3*(1+Условия!$D$13))-(F3*(1+Условия!$D$13))*Условия!$A$13)/24</f>
        <v>22230000</v>
      </c>
      <c r="M3" s="20" t="s">
        <v>228</v>
      </c>
    </row>
    <row r="4" customFormat="false" ht="15" hidden="false" customHeight="false" outlineLevel="0" collapsed="false">
      <c r="A4" s="16" t="n">
        <v>3</v>
      </c>
      <c r="B4" s="17" t="n">
        <v>2.69</v>
      </c>
      <c r="C4" s="18" t="n">
        <f aca="false">B4*100</f>
        <v>269</v>
      </c>
      <c r="D4" s="16" t="s">
        <v>224</v>
      </c>
      <c r="E4" s="19" t="n">
        <f aca="false">Условия!$B$9</f>
        <v>2000000</v>
      </c>
      <c r="F4" s="19" t="n">
        <f aca="false">C4*E4</f>
        <v>538000000</v>
      </c>
      <c r="G4" s="19" t="n">
        <f aca="false">F4*(1+Условия!$B$13)</f>
        <v>618700000</v>
      </c>
      <c r="H4" s="19" t="n">
        <f aca="false">((F4*(1+Условия!$B$13))-(F4*(1+Условия!$B$13))*Условия!$A$13)/12</f>
        <v>41246666.6666667</v>
      </c>
      <c r="I4" s="19" t="n">
        <f aca="false">F4*(1+Условия!$C$13)</f>
        <v>672500000</v>
      </c>
      <c r="J4" s="19" t="n">
        <f aca="false">((F4*(1+Условия!$C$13))-(F4*(1+Условия!$C$13))*Условия!$A$13)/18</f>
        <v>29888888.8888889</v>
      </c>
      <c r="K4" s="19" t="n">
        <f aca="false">F4*(1+Условия!$D$13)</f>
        <v>726300000</v>
      </c>
      <c r="L4" s="19" t="n">
        <f aca="false">((F4*(1+Условия!$D$13))-(F4*(1+Условия!$D$13))*Условия!$A$13)/24</f>
        <v>24210000</v>
      </c>
      <c r="M4" s="20" t="s">
        <v>228</v>
      </c>
    </row>
    <row r="5" customFormat="false" ht="15" hidden="false" customHeight="false" outlineLevel="0" collapsed="false">
      <c r="A5" s="16" t="n">
        <v>4</v>
      </c>
      <c r="B5" s="17" t="n">
        <v>2.69</v>
      </c>
      <c r="C5" s="18" t="n">
        <f aca="false">B5*100</f>
        <v>269</v>
      </c>
      <c r="D5" s="16" t="s">
        <v>224</v>
      </c>
      <c r="E5" s="19" t="n">
        <f aca="false">Условия!$B$9</f>
        <v>2000000</v>
      </c>
      <c r="F5" s="19" t="n">
        <f aca="false">C5*E5</f>
        <v>538000000</v>
      </c>
      <c r="G5" s="19" t="n">
        <f aca="false">F5*(1+Условия!$B$13)</f>
        <v>618700000</v>
      </c>
      <c r="H5" s="19" t="n">
        <f aca="false">((F5*(1+Условия!$B$13))-(F5*(1+Условия!$B$13))*Условия!$A$13)/12</f>
        <v>41246666.6666667</v>
      </c>
      <c r="I5" s="19" t="n">
        <f aca="false">F5*(1+Условия!$C$13)</f>
        <v>672500000</v>
      </c>
      <c r="J5" s="19" t="n">
        <f aca="false">((F5*(1+Условия!$C$13))-(F5*(1+Условия!$C$13))*Условия!$A$13)/18</f>
        <v>29888888.8888889</v>
      </c>
      <c r="K5" s="19" t="n">
        <f aca="false">F5*(1+Условия!$D$13)</f>
        <v>726300000</v>
      </c>
      <c r="L5" s="19" t="n">
        <f aca="false">((F5*(1+Условия!$D$13))-(F5*(1+Условия!$D$13))*Условия!$A$13)/24</f>
        <v>24210000</v>
      </c>
      <c r="M5" s="20" t="s">
        <v>228</v>
      </c>
    </row>
    <row r="6" customFormat="false" ht="15" hidden="false" customHeight="false" outlineLevel="0" collapsed="false">
      <c r="A6" s="16" t="n">
        <v>5</v>
      </c>
      <c r="B6" s="17" t="n">
        <v>4.59</v>
      </c>
      <c r="C6" s="18" t="n">
        <f aca="false">B6*100</f>
        <v>459</v>
      </c>
      <c r="D6" s="16" t="s">
        <v>224</v>
      </c>
      <c r="E6" s="19" t="n">
        <f aca="false">Условия!$B$9</f>
        <v>2000000</v>
      </c>
      <c r="F6" s="19" t="n">
        <f aca="false">C6*E6</f>
        <v>918000000</v>
      </c>
      <c r="G6" s="19" t="n">
        <f aca="false">F6*(1+Условия!$B$13)</f>
        <v>1055700000</v>
      </c>
      <c r="H6" s="19" t="n">
        <f aca="false">((F6*(1+Условия!$B$13))-(F6*(1+Условия!$B$13))*Условия!$A$13)/12</f>
        <v>70380000</v>
      </c>
      <c r="I6" s="19" t="n">
        <f aca="false">F6*(1+Условия!$C$13)</f>
        <v>1147500000</v>
      </c>
      <c r="J6" s="19" t="n">
        <f aca="false">((F6*(1+Условия!$C$13))-(F6*(1+Условия!$C$13))*Условия!$A$13)/18</f>
        <v>51000000</v>
      </c>
      <c r="K6" s="19" t="n">
        <f aca="false">F6*(1+Условия!$D$13)</f>
        <v>1239300000</v>
      </c>
      <c r="L6" s="19" t="n">
        <f aca="false">((F6*(1+Условия!$D$13))-(F6*(1+Условия!$D$13))*Условия!$A$13)/24</f>
        <v>41310000</v>
      </c>
      <c r="M6" s="20" t="s">
        <v>228</v>
      </c>
    </row>
    <row r="7" customFormat="false" ht="15" hidden="false" customHeight="false" outlineLevel="0" collapsed="false">
      <c r="A7" s="7" t="s">
        <v>64</v>
      </c>
      <c r="B7" s="21" t="n">
        <f aca="false">SUM(B2:B6)</f>
        <v>14.91</v>
      </c>
      <c r="C7" s="14" t="n">
        <f aca="false">SUM(C2:C6)</f>
        <v>1491</v>
      </c>
      <c r="D7" s="7"/>
      <c r="E7" s="7"/>
      <c r="F7" s="15" t="n">
        <f aca="false">SUM(F2:F6)</f>
        <v>2982000000</v>
      </c>
      <c r="G7" s="15" t="n">
        <f aca="false">SUM(G2:G6)</f>
        <v>3429300000</v>
      </c>
      <c r="H7" s="7"/>
      <c r="I7" s="15" t="n">
        <f aca="false">SUM(I2:I6)</f>
        <v>3727500000</v>
      </c>
      <c r="J7" s="7"/>
      <c r="K7" s="15" t="n">
        <f aca="false">SUM(K2:K6)</f>
        <v>4025700000</v>
      </c>
      <c r="L7" s="7"/>
      <c r="M7" s="7"/>
    </row>
  </sheetData>
  <autoFilter ref="A1:M6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9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6" min="6" style="0" width="16"/>
    <col collapsed="false" customWidth="true" hidden="false" outlineLevel="0" max="7" min="7" style="0" width="17"/>
    <col collapsed="false" customWidth="true" hidden="false" outlineLevel="0" max="8" min="8" style="0" width="15"/>
    <col collapsed="false" customWidth="true" hidden="false" outlineLevel="0" max="9" min="9" style="0" width="17"/>
    <col collapsed="false" customWidth="true" hidden="false" outlineLevel="0" max="10" min="10" style="0" width="15"/>
    <col collapsed="false" customWidth="true" hidden="false" outlineLevel="0" max="11" min="11" style="0" width="17"/>
    <col collapsed="false" customWidth="true" hidden="false" outlineLevel="0" max="12" min="12" style="0" width="15"/>
    <col collapsed="false" customWidth="true" hidden="false" outlineLevel="0" max="13" min="13" style="0" width="34"/>
  </cols>
  <sheetData>
    <row r="1" customFormat="false" ht="30" hidden="false" customHeight="true" outlineLevel="0" collapsed="false">
      <c r="A1" s="3" t="s">
        <v>40</v>
      </c>
      <c r="B1" s="3" t="s">
        <v>24</v>
      </c>
      <c r="C1" s="3" t="s">
        <v>41</v>
      </c>
      <c r="D1" s="3" t="s">
        <v>42</v>
      </c>
      <c r="E1" s="3" t="s">
        <v>43</v>
      </c>
      <c r="F1" s="3" t="s">
        <v>25</v>
      </c>
      <c r="G1" s="3" t="s">
        <v>26</v>
      </c>
      <c r="H1" s="3" t="s">
        <v>44</v>
      </c>
      <c r="I1" s="3" t="s">
        <v>27</v>
      </c>
      <c r="J1" s="3" t="s">
        <v>45</v>
      </c>
      <c r="K1" s="3" t="s">
        <v>28</v>
      </c>
      <c r="L1" s="3" t="s">
        <v>46</v>
      </c>
      <c r="M1" s="3" t="s">
        <v>47</v>
      </c>
    </row>
    <row r="2" customFormat="false" ht="15" hidden="false" customHeight="false" outlineLevel="0" collapsed="false">
      <c r="A2" s="16" t="n">
        <v>1</v>
      </c>
      <c r="B2" s="17" t="n">
        <v>0.3973</v>
      </c>
      <c r="C2" s="18" t="n">
        <f aca="false">B2*100</f>
        <v>39.73</v>
      </c>
      <c r="D2" s="16" t="s">
        <v>67</v>
      </c>
      <c r="E2" s="19" t="n">
        <f aca="false">Условия!$B$10</f>
        <v>2000000</v>
      </c>
      <c r="F2" s="19" t="n">
        <f aca="false">C2*E2</f>
        <v>79460000</v>
      </c>
      <c r="G2" s="19" t="n">
        <f aca="false">F2*(1+Условия!$B$13)</f>
        <v>91379000</v>
      </c>
      <c r="H2" s="19" t="n">
        <f aca="false">((F2*(1+Условия!$B$13))-(F2*(1+Условия!$B$13))*Условия!$A$13)/12</f>
        <v>6091933.33333333</v>
      </c>
      <c r="I2" s="19" t="n">
        <f aca="false">F2*(1+Условия!$C$13)</f>
        <v>99325000</v>
      </c>
      <c r="J2" s="19" t="n">
        <f aca="false">((F2*(1+Условия!$C$13))-(F2*(1+Условия!$C$13))*Условия!$A$13)/18</f>
        <v>4414444.44444444</v>
      </c>
      <c r="K2" s="19" t="n">
        <f aca="false">F2*(1+Условия!$D$13)</f>
        <v>107271000</v>
      </c>
      <c r="L2" s="19" t="n">
        <f aca="false">((F2*(1+Условия!$D$13))-(F2*(1+Условия!$D$13))*Условия!$A$13)/24</f>
        <v>3575700</v>
      </c>
      <c r="M2" s="20" t="s">
        <v>229</v>
      </c>
    </row>
    <row r="3" customFormat="false" ht="15" hidden="false" customHeight="false" outlineLevel="0" collapsed="false">
      <c r="A3" s="16" t="n">
        <v>2</v>
      </c>
      <c r="B3" s="17" t="n">
        <v>0.7266</v>
      </c>
      <c r="C3" s="18" t="n">
        <f aca="false">B3*100</f>
        <v>72.66</v>
      </c>
      <c r="D3" s="16" t="s">
        <v>67</v>
      </c>
      <c r="E3" s="19" t="n">
        <f aca="false">Условия!$B$10</f>
        <v>2000000</v>
      </c>
      <c r="F3" s="19" t="n">
        <f aca="false">C3*E3</f>
        <v>145320000</v>
      </c>
      <c r="G3" s="19" t="n">
        <f aca="false">F3*(1+Условия!$B$13)</f>
        <v>167118000</v>
      </c>
      <c r="H3" s="19" t="n">
        <f aca="false">((F3*(1+Условия!$B$13))-(F3*(1+Условия!$B$13))*Условия!$A$13)/12</f>
        <v>11141200</v>
      </c>
      <c r="I3" s="19" t="n">
        <f aca="false">F3*(1+Условия!$C$13)</f>
        <v>181650000</v>
      </c>
      <c r="J3" s="19" t="n">
        <f aca="false">((F3*(1+Условия!$C$13))-(F3*(1+Условия!$C$13))*Условия!$A$13)/18</f>
        <v>8073333.33333333</v>
      </c>
      <c r="K3" s="19" t="n">
        <f aca="false">F3*(1+Условия!$D$13)</f>
        <v>196182000</v>
      </c>
      <c r="L3" s="19" t="n">
        <f aca="false">((F3*(1+Условия!$D$13))-(F3*(1+Условия!$D$13))*Условия!$A$13)/24</f>
        <v>6539400</v>
      </c>
      <c r="M3" s="20" t="s">
        <v>230</v>
      </c>
    </row>
    <row r="4" customFormat="false" ht="15" hidden="false" customHeight="false" outlineLevel="0" collapsed="false">
      <c r="A4" s="16" t="n">
        <v>3</v>
      </c>
      <c r="B4" s="17" t="n">
        <v>0.8291</v>
      </c>
      <c r="C4" s="18" t="n">
        <f aca="false">B4*100</f>
        <v>82.91</v>
      </c>
      <c r="D4" s="16" t="s">
        <v>67</v>
      </c>
      <c r="E4" s="19" t="n">
        <f aca="false">Условия!$B$10</f>
        <v>2000000</v>
      </c>
      <c r="F4" s="19" t="n">
        <f aca="false">C4*E4</f>
        <v>165820000</v>
      </c>
      <c r="G4" s="19" t="n">
        <f aca="false">F4*(1+Условия!$B$13)</f>
        <v>190693000</v>
      </c>
      <c r="H4" s="19" t="n">
        <f aca="false">((F4*(1+Условия!$B$13))-(F4*(1+Условия!$B$13))*Условия!$A$13)/12</f>
        <v>12712866.6666667</v>
      </c>
      <c r="I4" s="19" t="n">
        <f aca="false">F4*(1+Условия!$C$13)</f>
        <v>207275000</v>
      </c>
      <c r="J4" s="19" t="n">
        <f aca="false">((F4*(1+Условия!$C$13))-(F4*(1+Условия!$C$13))*Условия!$A$13)/18</f>
        <v>9212222.22222222</v>
      </c>
      <c r="K4" s="19" t="n">
        <f aca="false">F4*(1+Условия!$D$13)</f>
        <v>223857000</v>
      </c>
      <c r="L4" s="19" t="n">
        <f aca="false">((F4*(1+Условия!$D$13))-(F4*(1+Условия!$D$13))*Условия!$A$13)/24</f>
        <v>7461900</v>
      </c>
      <c r="M4" s="20" t="s">
        <v>231</v>
      </c>
    </row>
    <row r="5" customFormat="false" ht="15" hidden="false" customHeight="false" outlineLevel="0" collapsed="false">
      <c r="A5" s="16" t="n">
        <v>4</v>
      </c>
      <c r="B5" s="17" t="n">
        <v>0.047</v>
      </c>
      <c r="C5" s="18" t="n">
        <f aca="false">B5*100</f>
        <v>4.7</v>
      </c>
      <c r="D5" s="16" t="s">
        <v>67</v>
      </c>
      <c r="E5" s="19" t="n">
        <f aca="false">Условия!$B$10</f>
        <v>2000000</v>
      </c>
      <c r="F5" s="19" t="n">
        <f aca="false">C5*E5</f>
        <v>9400000</v>
      </c>
      <c r="G5" s="19" t="n">
        <f aca="false">F5*(1+Условия!$B$13)</f>
        <v>10810000</v>
      </c>
      <c r="H5" s="19" t="n">
        <f aca="false">((F5*(1+Условия!$B$13))-(F5*(1+Условия!$B$13))*Условия!$A$13)/12</f>
        <v>720666.666666667</v>
      </c>
      <c r="I5" s="19" t="n">
        <f aca="false">F5*(1+Условия!$C$13)</f>
        <v>11750000</v>
      </c>
      <c r="J5" s="19" t="n">
        <f aca="false">((F5*(1+Условия!$C$13))-(F5*(1+Условия!$C$13))*Условия!$A$13)/18</f>
        <v>522222.222222222</v>
      </c>
      <c r="K5" s="19" t="n">
        <f aca="false">F5*(1+Условия!$D$13)</f>
        <v>12690000</v>
      </c>
      <c r="L5" s="19" t="n">
        <f aca="false">((F5*(1+Условия!$D$13))-(F5*(1+Условия!$D$13))*Условия!$A$13)/24</f>
        <v>423000</v>
      </c>
      <c r="M5" s="20" t="s">
        <v>232</v>
      </c>
    </row>
    <row r="6" customFormat="false" ht="15" hidden="false" customHeight="false" outlineLevel="0" collapsed="false">
      <c r="A6" s="16" t="n">
        <v>5</v>
      </c>
      <c r="B6" s="17" t="n">
        <v>0.5876</v>
      </c>
      <c r="C6" s="18" t="n">
        <f aca="false">B6*100</f>
        <v>58.76</v>
      </c>
      <c r="D6" s="16" t="s">
        <v>233</v>
      </c>
      <c r="E6" s="19" t="n">
        <f aca="false">0</f>
        <v>0</v>
      </c>
      <c r="F6" s="19" t="n">
        <f aca="false">C6*E6</f>
        <v>0</v>
      </c>
      <c r="G6" s="19" t="n">
        <f aca="false">F6*(1+Условия!$B$13)</f>
        <v>0</v>
      </c>
      <c r="H6" s="19" t="n">
        <f aca="false">((F6*(1+Условия!$B$13))-(F6*(1+Условия!$B$13))*Условия!$A$13)/12</f>
        <v>0</v>
      </c>
      <c r="I6" s="19" t="n">
        <f aca="false">F6*(1+Условия!$C$13)</f>
        <v>0</v>
      </c>
      <c r="J6" s="19" t="n">
        <f aca="false">((F6*(1+Условия!$C$13))-(F6*(1+Условия!$C$13))*Условия!$A$13)/18</f>
        <v>0</v>
      </c>
      <c r="K6" s="19" t="n">
        <f aca="false">F6*(1+Условия!$D$13)</f>
        <v>0</v>
      </c>
      <c r="L6" s="19" t="n">
        <f aca="false">((F6*(1+Условия!$D$13))-(F6*(1+Условия!$D$13))*Условия!$A$13)/24</f>
        <v>0</v>
      </c>
      <c r="M6" s="20" t="s">
        <v>234</v>
      </c>
    </row>
    <row r="7" customFormat="false" ht="15" hidden="false" customHeight="false" outlineLevel="0" collapsed="false">
      <c r="A7" s="16" t="n">
        <v>6</v>
      </c>
      <c r="B7" s="17" t="n">
        <v>0.738</v>
      </c>
      <c r="C7" s="18" t="n">
        <f aca="false">B7*100</f>
        <v>73.8</v>
      </c>
      <c r="D7" s="16" t="s">
        <v>233</v>
      </c>
      <c r="E7" s="19" t="n">
        <f aca="false">0</f>
        <v>0</v>
      </c>
      <c r="F7" s="19" t="n">
        <f aca="false">C7*E7</f>
        <v>0</v>
      </c>
      <c r="G7" s="19" t="n">
        <f aca="false">F7*(1+Условия!$B$13)</f>
        <v>0</v>
      </c>
      <c r="H7" s="19" t="n">
        <f aca="false">((F7*(1+Условия!$B$13))-(F7*(1+Условия!$B$13))*Условия!$A$13)/12</f>
        <v>0</v>
      </c>
      <c r="I7" s="19" t="n">
        <f aca="false">F7*(1+Условия!$C$13)</f>
        <v>0</v>
      </c>
      <c r="J7" s="19" t="n">
        <f aca="false">((F7*(1+Условия!$C$13))-(F7*(1+Условия!$C$13))*Условия!$A$13)/18</f>
        <v>0</v>
      </c>
      <c r="K7" s="19" t="n">
        <f aca="false">F7*(1+Условия!$D$13)</f>
        <v>0</v>
      </c>
      <c r="L7" s="19" t="n">
        <f aca="false">((F7*(1+Условия!$D$13))-(F7*(1+Условия!$D$13))*Условия!$A$13)/24</f>
        <v>0</v>
      </c>
      <c r="M7" s="20" t="s">
        <v>235</v>
      </c>
    </row>
    <row r="8" customFormat="false" ht="15" hidden="false" customHeight="false" outlineLevel="0" collapsed="false">
      <c r="A8" s="7" t="s">
        <v>64</v>
      </c>
      <c r="B8" s="21" t="n">
        <f aca="false">SUM(B2:B7)</f>
        <v>3.3256</v>
      </c>
      <c r="C8" s="14" t="n">
        <f aca="false">SUM(C2:C7)</f>
        <v>332.56</v>
      </c>
      <c r="D8" s="7"/>
      <c r="E8" s="7"/>
      <c r="F8" s="15" t="n">
        <f aca="false">SUM(F2:F7)</f>
        <v>400000000</v>
      </c>
      <c r="G8" s="15" t="n">
        <f aca="false">SUM(G2:G7)</f>
        <v>460000000</v>
      </c>
      <c r="H8" s="7"/>
      <c r="I8" s="15" t="n">
        <f aca="false">SUM(I2:I7)</f>
        <v>500000000</v>
      </c>
      <c r="J8" s="7"/>
      <c r="K8" s="15" t="n">
        <f aca="false">SUM(K2:K7)</f>
        <v>540000000</v>
      </c>
      <c r="L8" s="7"/>
      <c r="M8" s="7"/>
    </row>
    <row r="10" customFormat="false" ht="15" hidden="false" customHeight="false" outlineLevel="0" collapsed="false">
      <c r="A10" s="2" t="s">
        <v>236</v>
      </c>
    </row>
  </sheetData>
  <autoFilter ref="A1:M7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7"/>
    <col collapsed="false" customWidth="true" hidden="false" outlineLevel="0" max="32" min="3" style="0" width="13"/>
  </cols>
  <sheetData>
    <row r="1" customFormat="false" ht="31.5" hidden="false" customHeight="true" outlineLevel="0" collapsed="false">
      <c r="A1" s="22" t="s">
        <v>40</v>
      </c>
      <c r="B1" s="22" t="s">
        <v>237</v>
      </c>
      <c r="C1" s="22" t="s">
        <v>238</v>
      </c>
      <c r="D1" s="22" t="s">
        <v>239</v>
      </c>
      <c r="E1" s="22" t="s">
        <v>240</v>
      </c>
      <c r="F1" s="22" t="s">
        <v>241</v>
      </c>
      <c r="G1" s="22" t="s">
        <v>242</v>
      </c>
      <c r="H1" s="22" t="s">
        <v>243</v>
      </c>
      <c r="I1" s="22" t="s">
        <v>241</v>
      </c>
      <c r="J1" s="22" t="s">
        <v>244</v>
      </c>
      <c r="K1" s="22" t="s">
        <v>245</v>
      </c>
      <c r="L1" s="22" t="s">
        <v>241</v>
      </c>
      <c r="M1" s="22" t="s">
        <v>246</v>
      </c>
      <c r="N1" s="22" t="s">
        <v>247</v>
      </c>
      <c r="O1" s="22" t="s">
        <v>248</v>
      </c>
      <c r="P1" s="22" t="s">
        <v>242</v>
      </c>
      <c r="Q1" s="22" t="s">
        <v>243</v>
      </c>
      <c r="R1" s="22" t="s">
        <v>248</v>
      </c>
      <c r="S1" s="22" t="s">
        <v>244</v>
      </c>
      <c r="T1" s="22" t="s">
        <v>245</v>
      </c>
      <c r="U1" s="22" t="s">
        <v>248</v>
      </c>
      <c r="V1" s="22" t="s">
        <v>246</v>
      </c>
      <c r="W1" s="22" t="s">
        <v>247</v>
      </c>
      <c r="X1" s="22" t="s">
        <v>249</v>
      </c>
      <c r="Y1" s="22" t="s">
        <v>242</v>
      </c>
      <c r="Z1" s="22" t="s">
        <v>243</v>
      </c>
      <c r="AA1" s="22" t="s">
        <v>249</v>
      </c>
      <c r="AB1" s="22" t="s">
        <v>244</v>
      </c>
      <c r="AC1" s="22" t="s">
        <v>245</v>
      </c>
      <c r="AD1" s="22" t="s">
        <v>249</v>
      </c>
      <c r="AE1" s="22" t="s">
        <v>246</v>
      </c>
      <c r="AF1" s="22" t="s">
        <v>247</v>
      </c>
    </row>
    <row r="2" customFormat="false" ht="15" hidden="false" customHeight="false" outlineLevel="0" collapsed="false">
      <c r="A2" s="23" t="n">
        <v>1</v>
      </c>
      <c r="B2" s="24" t="n">
        <v>10.05</v>
      </c>
      <c r="C2" s="23" t="s">
        <v>48</v>
      </c>
      <c r="D2" s="25" t="n">
        <f aca="false">Условия!$B$7</f>
        <v>2500000</v>
      </c>
      <c r="E2" s="25" t="n">
        <f aca="false">B2*D2</f>
        <v>25125000</v>
      </c>
      <c r="F2" s="26" t="n">
        <f aca="false">(E2*(1+Условия!$B$13))*Условия!$A$13</f>
        <v>5778750</v>
      </c>
      <c r="G2" s="26" t="n">
        <f aca="false">((E2*(1+Условия!$B$13))-(E2*(1+Условия!$B$13))*Условия!$A$13)/12</f>
        <v>1926250</v>
      </c>
      <c r="H2" s="26" t="n">
        <f aca="false">E2*(1+Условия!$B$13)</f>
        <v>28893750</v>
      </c>
      <c r="I2" s="26" t="n">
        <f aca="false">(E2*(1+Условия!$C$13))*Условия!$A$13</f>
        <v>6281250</v>
      </c>
      <c r="J2" s="26" t="n">
        <f aca="false">((E2*(1+Условия!$C$13))-(E2*(1+Условия!$C$13))*Условия!$A$13)/18</f>
        <v>1395833.33333333</v>
      </c>
      <c r="K2" s="26" t="n">
        <f aca="false">E2*(1+Условия!$C$13)</f>
        <v>31406250</v>
      </c>
      <c r="L2" s="26" t="n">
        <f aca="false">(E2*(1+Условия!$D$13))*Условия!$A$13</f>
        <v>6783750</v>
      </c>
      <c r="M2" s="26" t="n">
        <f aca="false">((E2*(1+Условия!$D$13))-(E2*(1+Условия!$D$13))*Условия!$A$13)/24</f>
        <v>1130625</v>
      </c>
      <c r="N2" s="26" t="n">
        <f aca="false">E2*(1+Условия!$D$13)</f>
        <v>33918750</v>
      </c>
      <c r="O2" s="26" t="n">
        <f aca="false">(E2*(1+Условия!$B$14))*Условия!$A$14</f>
        <v>8517375</v>
      </c>
      <c r="P2" s="26" t="n">
        <f aca="false">((E2*(1+Условия!$B$14))-(E2*(1+Условия!$B$14))*Условия!$A$14)/12</f>
        <v>1656156.25</v>
      </c>
      <c r="Q2" s="26" t="n">
        <f aca="false">E2*(1+Условия!$B$14)</f>
        <v>28391250</v>
      </c>
      <c r="R2" s="26" t="n">
        <f aca="false">(E2*(1+Условия!$C$14))*Условия!$A$14</f>
        <v>9120375</v>
      </c>
      <c r="S2" s="26" t="n">
        <f aca="false">((E2*(1+Условия!$C$14))-(E2*(1+Условия!$C$14))*Условия!$A$14)/18</f>
        <v>1182270.83333333</v>
      </c>
      <c r="T2" s="26" t="n">
        <f aca="false">E2*(1+Условия!$C$14)</f>
        <v>30401250</v>
      </c>
      <c r="U2" s="26" t="n">
        <f aca="false">(E2*(1+Условия!$D$14))*Условия!$A$14</f>
        <v>9723375</v>
      </c>
      <c r="V2" s="26" t="n">
        <f aca="false">((E2*(1+Условия!$D$14))-(E2*(1+Условия!$D$14))*Условия!$A$14)/24</f>
        <v>945328.125</v>
      </c>
      <c r="W2" s="26" t="n">
        <f aca="false">E2*(1+Условия!$D$14)</f>
        <v>32411250</v>
      </c>
      <c r="X2" s="26" t="n">
        <f aca="false">(E2*(1+Условия!$B$15))*Условия!$A$15</f>
        <v>13504687.5</v>
      </c>
      <c r="Y2" s="26" t="n">
        <f aca="false">((E2*(1+Условия!$B$15))-(E2*(1+Условия!$B$15))*Условия!$A$15)/12</f>
        <v>1125390.625</v>
      </c>
      <c r="Z2" s="26" t="n">
        <f aca="false">E2*(1+Условия!$B$15)</f>
        <v>27009375</v>
      </c>
      <c r="AA2" s="26" t="n">
        <f aca="false">(E2*(1+Условия!$C$15))*Условия!$A$15</f>
        <v>14446875</v>
      </c>
      <c r="AB2" s="26" t="n">
        <f aca="false">((E2*(1+Условия!$C$15))-(E2*(1+Условия!$C$15))*Условия!$A$15)/18</f>
        <v>802604.166666667</v>
      </c>
      <c r="AC2" s="26" t="n">
        <f aca="false">E2*(1+Условия!$C$15)</f>
        <v>28893750</v>
      </c>
      <c r="AD2" s="26" t="n">
        <f aca="false">(E2*(1+Условия!$D$15))*Условия!$A$15</f>
        <v>15389062.5</v>
      </c>
      <c r="AE2" s="26" t="n">
        <f aca="false">((E2*(1+Условия!$D$15))-(E2*(1+Условия!$D$15))*Условия!$A$15)/24</f>
        <v>641210.9375</v>
      </c>
      <c r="AF2" s="26" t="n">
        <f aca="false">E2*(1+Условия!$D$15)</f>
        <v>30778125</v>
      </c>
    </row>
    <row r="3" customFormat="false" ht="15" hidden="false" customHeight="false" outlineLevel="0" collapsed="false">
      <c r="A3" s="23" t="n">
        <v>2</v>
      </c>
      <c r="B3" s="24" t="n">
        <v>10.04</v>
      </c>
      <c r="C3" s="23" t="s">
        <v>48</v>
      </c>
      <c r="D3" s="25" t="n">
        <f aca="false">Условия!$B$7</f>
        <v>2500000</v>
      </c>
      <c r="E3" s="25" t="n">
        <f aca="false">B3*D3</f>
        <v>25100000</v>
      </c>
      <c r="F3" s="26" t="n">
        <f aca="false">(E3*(1+Условия!$B$13))*Условия!$A$13</f>
        <v>5773000</v>
      </c>
      <c r="G3" s="26" t="n">
        <f aca="false">((E3*(1+Условия!$B$13))-(E3*(1+Условия!$B$13))*Условия!$A$13)/12</f>
        <v>1924333.33333333</v>
      </c>
      <c r="H3" s="26" t="n">
        <f aca="false">E3*(1+Условия!$B$13)</f>
        <v>28865000</v>
      </c>
      <c r="I3" s="26" t="n">
        <f aca="false">(E3*(1+Условия!$C$13))*Условия!$A$13</f>
        <v>6275000</v>
      </c>
      <c r="J3" s="26" t="n">
        <f aca="false">((E3*(1+Условия!$C$13))-(E3*(1+Условия!$C$13))*Условия!$A$13)/18</f>
        <v>1394444.44444444</v>
      </c>
      <c r="K3" s="26" t="n">
        <f aca="false">E3*(1+Условия!$C$13)</f>
        <v>31375000</v>
      </c>
      <c r="L3" s="26" t="n">
        <f aca="false">(E3*(1+Условия!$D$13))*Условия!$A$13</f>
        <v>6777000</v>
      </c>
      <c r="M3" s="26" t="n">
        <f aca="false">((E3*(1+Условия!$D$13))-(E3*(1+Условия!$D$13))*Условия!$A$13)/24</f>
        <v>1129500</v>
      </c>
      <c r="N3" s="26" t="n">
        <f aca="false">E3*(1+Условия!$D$13)</f>
        <v>33885000</v>
      </c>
      <c r="O3" s="26" t="n">
        <f aca="false">(E3*(1+Условия!$B$14))*Условия!$A$14</f>
        <v>8508900</v>
      </c>
      <c r="P3" s="26" t="n">
        <f aca="false">((E3*(1+Условия!$B$14))-(E3*(1+Условия!$B$14))*Условия!$A$14)/12</f>
        <v>1654508.33333333</v>
      </c>
      <c r="Q3" s="26" t="n">
        <f aca="false">E3*(1+Условия!$B$14)</f>
        <v>28363000</v>
      </c>
      <c r="R3" s="26" t="n">
        <f aca="false">(E3*(1+Условия!$C$14))*Условия!$A$14</f>
        <v>9111300</v>
      </c>
      <c r="S3" s="26" t="n">
        <f aca="false">((E3*(1+Условия!$C$14))-(E3*(1+Условия!$C$14))*Условия!$A$14)/18</f>
        <v>1181094.44444444</v>
      </c>
      <c r="T3" s="26" t="n">
        <f aca="false">E3*(1+Условия!$C$14)</f>
        <v>30371000</v>
      </c>
      <c r="U3" s="26" t="n">
        <f aca="false">(E3*(1+Условия!$D$14))*Условия!$A$14</f>
        <v>9713700</v>
      </c>
      <c r="V3" s="26" t="n">
        <f aca="false">((E3*(1+Условия!$D$14))-(E3*(1+Условия!$D$14))*Условия!$A$14)/24</f>
        <v>944387.5</v>
      </c>
      <c r="W3" s="26" t="n">
        <f aca="false">E3*(1+Условия!$D$14)</f>
        <v>32379000</v>
      </c>
      <c r="X3" s="26" t="n">
        <f aca="false">(E3*(1+Условия!$B$15))*Условия!$A$15</f>
        <v>13491250</v>
      </c>
      <c r="Y3" s="26" t="n">
        <f aca="false">((E3*(1+Условия!$B$15))-(E3*(1+Условия!$B$15))*Условия!$A$15)/12</f>
        <v>1124270.83333333</v>
      </c>
      <c r="Z3" s="26" t="n">
        <f aca="false">E3*(1+Условия!$B$15)</f>
        <v>26982500</v>
      </c>
      <c r="AA3" s="26" t="n">
        <f aca="false">(E3*(1+Условия!$C$15))*Условия!$A$15</f>
        <v>14432500</v>
      </c>
      <c r="AB3" s="26" t="n">
        <f aca="false">((E3*(1+Условия!$C$15))-(E3*(1+Условия!$C$15))*Условия!$A$15)/18</f>
        <v>801805.555555555</v>
      </c>
      <c r="AC3" s="26" t="n">
        <f aca="false">E3*(1+Условия!$C$15)</f>
        <v>28865000</v>
      </c>
      <c r="AD3" s="26" t="n">
        <f aca="false">(E3*(1+Условия!$D$15))*Условия!$A$15</f>
        <v>15373750</v>
      </c>
      <c r="AE3" s="26" t="n">
        <f aca="false">((E3*(1+Условия!$D$15))-(E3*(1+Условия!$D$15))*Условия!$A$15)/24</f>
        <v>640572.916666667</v>
      </c>
      <c r="AF3" s="26" t="n">
        <f aca="false">E3*(1+Условия!$D$15)</f>
        <v>30747500</v>
      </c>
    </row>
    <row r="4" customFormat="false" ht="15" hidden="false" customHeight="false" outlineLevel="0" collapsed="false">
      <c r="A4" s="23" t="n">
        <v>3</v>
      </c>
      <c r="B4" s="24" t="n">
        <v>10.16</v>
      </c>
      <c r="C4" s="23" t="s">
        <v>48</v>
      </c>
      <c r="D4" s="25" t="n">
        <f aca="false">Условия!$B$7</f>
        <v>2500000</v>
      </c>
      <c r="E4" s="25" t="n">
        <f aca="false">B4*D4</f>
        <v>25400000</v>
      </c>
      <c r="F4" s="26" t="n">
        <f aca="false">(E4*(1+Условия!$B$13))*Условия!$A$13</f>
        <v>5842000</v>
      </c>
      <c r="G4" s="26" t="n">
        <f aca="false">((E4*(1+Условия!$B$13))-(E4*(1+Условия!$B$13))*Условия!$A$13)/12</f>
        <v>1947333.33333333</v>
      </c>
      <c r="H4" s="26" t="n">
        <f aca="false">E4*(1+Условия!$B$13)</f>
        <v>29210000</v>
      </c>
      <c r="I4" s="26" t="n">
        <f aca="false">(E4*(1+Условия!$C$13))*Условия!$A$13</f>
        <v>6350000</v>
      </c>
      <c r="J4" s="26" t="n">
        <f aca="false">((E4*(1+Условия!$C$13))-(E4*(1+Условия!$C$13))*Условия!$A$13)/18</f>
        <v>1411111.11111111</v>
      </c>
      <c r="K4" s="26" t="n">
        <f aca="false">E4*(1+Условия!$C$13)</f>
        <v>31750000</v>
      </c>
      <c r="L4" s="26" t="n">
        <f aca="false">(E4*(1+Условия!$D$13))*Условия!$A$13</f>
        <v>6858000</v>
      </c>
      <c r="M4" s="26" t="n">
        <f aca="false">((E4*(1+Условия!$D$13))-(E4*(1+Условия!$D$13))*Условия!$A$13)/24</f>
        <v>1143000</v>
      </c>
      <c r="N4" s="26" t="n">
        <f aca="false">E4*(1+Условия!$D$13)</f>
        <v>34290000</v>
      </c>
      <c r="O4" s="26" t="n">
        <f aca="false">(E4*(1+Условия!$B$14))*Условия!$A$14</f>
        <v>8610600</v>
      </c>
      <c r="P4" s="26" t="n">
        <f aca="false">((E4*(1+Условия!$B$14))-(E4*(1+Условия!$B$14))*Условия!$A$14)/12</f>
        <v>1674283.33333333</v>
      </c>
      <c r="Q4" s="26" t="n">
        <f aca="false">E4*(1+Условия!$B$14)</f>
        <v>28702000</v>
      </c>
      <c r="R4" s="26" t="n">
        <f aca="false">(E4*(1+Условия!$C$14))*Условия!$A$14</f>
        <v>9220200</v>
      </c>
      <c r="S4" s="26" t="n">
        <f aca="false">((E4*(1+Условия!$C$14))-(E4*(1+Условия!$C$14))*Условия!$A$14)/18</f>
        <v>1195211.11111111</v>
      </c>
      <c r="T4" s="26" t="n">
        <f aca="false">E4*(1+Условия!$C$14)</f>
        <v>30734000</v>
      </c>
      <c r="U4" s="26" t="n">
        <f aca="false">(E4*(1+Условия!$D$14))*Условия!$A$14</f>
        <v>9829800</v>
      </c>
      <c r="V4" s="26" t="n">
        <f aca="false">((E4*(1+Условия!$D$14))-(E4*(1+Условия!$D$14))*Условия!$A$14)/24</f>
        <v>955675</v>
      </c>
      <c r="W4" s="26" t="n">
        <f aca="false">E4*(1+Условия!$D$14)</f>
        <v>32766000</v>
      </c>
      <c r="X4" s="26" t="n">
        <f aca="false">(E4*(1+Условия!$B$15))*Условия!$A$15</f>
        <v>13652500</v>
      </c>
      <c r="Y4" s="26" t="n">
        <f aca="false">((E4*(1+Условия!$B$15))-(E4*(1+Условия!$B$15))*Условия!$A$15)/12</f>
        <v>1137708.33333333</v>
      </c>
      <c r="Z4" s="26" t="n">
        <f aca="false">E4*(1+Условия!$B$15)</f>
        <v>27305000</v>
      </c>
      <c r="AA4" s="26" t="n">
        <f aca="false">(E4*(1+Условия!$C$15))*Условия!$A$15</f>
        <v>14605000</v>
      </c>
      <c r="AB4" s="26" t="n">
        <f aca="false">((E4*(1+Условия!$C$15))-(E4*(1+Условия!$C$15))*Условия!$A$15)/18</f>
        <v>811388.888888889</v>
      </c>
      <c r="AC4" s="26" t="n">
        <f aca="false">E4*(1+Условия!$C$15)</f>
        <v>29210000</v>
      </c>
      <c r="AD4" s="26" t="n">
        <f aca="false">(E4*(1+Условия!$D$15))*Условия!$A$15</f>
        <v>15557500</v>
      </c>
      <c r="AE4" s="26" t="n">
        <f aca="false">((E4*(1+Условия!$D$15))-(E4*(1+Условия!$D$15))*Условия!$A$15)/24</f>
        <v>648229.166666667</v>
      </c>
      <c r="AF4" s="26" t="n">
        <f aca="false">E4*(1+Условия!$D$15)</f>
        <v>31115000</v>
      </c>
    </row>
    <row r="5" customFormat="false" ht="15" hidden="false" customHeight="false" outlineLevel="0" collapsed="false">
      <c r="A5" s="23" t="n">
        <v>4</v>
      </c>
      <c r="B5" s="24" t="n">
        <v>10.13</v>
      </c>
      <c r="C5" s="23" t="s">
        <v>48</v>
      </c>
      <c r="D5" s="25" t="n">
        <f aca="false">Условия!$B$7</f>
        <v>2500000</v>
      </c>
      <c r="E5" s="25" t="n">
        <f aca="false">B5*D5</f>
        <v>25325000</v>
      </c>
      <c r="F5" s="26" t="n">
        <f aca="false">(E5*(1+Условия!$B$13))*Условия!$A$13</f>
        <v>5824750</v>
      </c>
      <c r="G5" s="26" t="n">
        <f aca="false">((E5*(1+Условия!$B$13))-(E5*(1+Условия!$B$13))*Условия!$A$13)/12</f>
        <v>1941583.33333333</v>
      </c>
      <c r="H5" s="26" t="n">
        <f aca="false">E5*(1+Условия!$B$13)</f>
        <v>29123750</v>
      </c>
      <c r="I5" s="26" t="n">
        <f aca="false">(E5*(1+Условия!$C$13))*Условия!$A$13</f>
        <v>6331250</v>
      </c>
      <c r="J5" s="26" t="n">
        <f aca="false">((E5*(1+Условия!$C$13))-(E5*(1+Условия!$C$13))*Условия!$A$13)/18</f>
        <v>1406944.44444444</v>
      </c>
      <c r="K5" s="26" t="n">
        <f aca="false">E5*(1+Условия!$C$13)</f>
        <v>31656250</v>
      </c>
      <c r="L5" s="26" t="n">
        <f aca="false">(E5*(1+Условия!$D$13))*Условия!$A$13</f>
        <v>6837750</v>
      </c>
      <c r="M5" s="26" t="n">
        <f aca="false">((E5*(1+Условия!$D$13))-(E5*(1+Условия!$D$13))*Условия!$A$13)/24</f>
        <v>1139625</v>
      </c>
      <c r="N5" s="26" t="n">
        <f aca="false">E5*(1+Условия!$D$13)</f>
        <v>34188750</v>
      </c>
      <c r="O5" s="26" t="n">
        <f aca="false">(E5*(1+Условия!$B$14))*Условия!$A$14</f>
        <v>8585175</v>
      </c>
      <c r="P5" s="26" t="n">
        <f aca="false">((E5*(1+Условия!$B$14))-(E5*(1+Условия!$B$14))*Условия!$A$14)/12</f>
        <v>1669339.58333333</v>
      </c>
      <c r="Q5" s="26" t="n">
        <f aca="false">E5*(1+Условия!$B$14)</f>
        <v>28617250</v>
      </c>
      <c r="R5" s="26" t="n">
        <f aca="false">(E5*(1+Условия!$C$14))*Условия!$A$14</f>
        <v>9192975</v>
      </c>
      <c r="S5" s="26" t="n">
        <f aca="false">((E5*(1+Условия!$C$14))-(E5*(1+Условия!$C$14))*Условия!$A$14)/18</f>
        <v>1191681.94444444</v>
      </c>
      <c r="T5" s="26" t="n">
        <f aca="false">E5*(1+Условия!$C$14)</f>
        <v>30643250</v>
      </c>
      <c r="U5" s="26" t="n">
        <f aca="false">(E5*(1+Условия!$D$14))*Условия!$A$14</f>
        <v>9800775</v>
      </c>
      <c r="V5" s="26" t="n">
        <f aca="false">((E5*(1+Условия!$D$14))-(E5*(1+Условия!$D$14))*Условия!$A$14)/24</f>
        <v>952853.125</v>
      </c>
      <c r="W5" s="26" t="n">
        <f aca="false">E5*(1+Условия!$D$14)</f>
        <v>32669250</v>
      </c>
      <c r="X5" s="26" t="n">
        <f aca="false">(E5*(1+Условия!$B$15))*Условия!$A$15</f>
        <v>13612187.5</v>
      </c>
      <c r="Y5" s="26" t="n">
        <f aca="false">((E5*(1+Условия!$B$15))-(E5*(1+Условия!$B$15))*Условия!$A$15)/12</f>
        <v>1134348.95833333</v>
      </c>
      <c r="Z5" s="26" t="n">
        <f aca="false">E5*(1+Условия!$B$15)</f>
        <v>27224375</v>
      </c>
      <c r="AA5" s="26" t="n">
        <f aca="false">(E5*(1+Условия!$C$15))*Условия!$A$15</f>
        <v>14561875</v>
      </c>
      <c r="AB5" s="26" t="n">
        <f aca="false">((E5*(1+Условия!$C$15))-(E5*(1+Условия!$C$15))*Условия!$A$15)/18</f>
        <v>808993.055555556</v>
      </c>
      <c r="AC5" s="26" t="n">
        <f aca="false">E5*(1+Условия!$C$15)</f>
        <v>29123750</v>
      </c>
      <c r="AD5" s="26" t="n">
        <f aca="false">(E5*(1+Условия!$D$15))*Условия!$A$15</f>
        <v>15511562.5</v>
      </c>
      <c r="AE5" s="26" t="n">
        <f aca="false">((E5*(1+Условия!$D$15))-(E5*(1+Условия!$D$15))*Условия!$A$15)/24</f>
        <v>646315.104166667</v>
      </c>
      <c r="AF5" s="26" t="n">
        <f aca="false">E5*(1+Условия!$D$15)</f>
        <v>31023125</v>
      </c>
    </row>
    <row r="6" customFormat="false" ht="15" hidden="false" customHeight="false" outlineLevel="0" collapsed="false">
      <c r="A6" s="23" t="n">
        <v>5</v>
      </c>
      <c r="B6" s="24" t="n">
        <v>10.27</v>
      </c>
      <c r="C6" s="23" t="s">
        <v>48</v>
      </c>
      <c r="D6" s="25" t="n">
        <f aca="false">Условия!$B$7</f>
        <v>2500000</v>
      </c>
      <c r="E6" s="25" t="n">
        <f aca="false">B6*D6</f>
        <v>25675000</v>
      </c>
      <c r="F6" s="26" t="n">
        <f aca="false">(E6*(1+Условия!$B$13))*Условия!$A$13</f>
        <v>5905250</v>
      </c>
      <c r="G6" s="26" t="n">
        <f aca="false">((E6*(1+Условия!$B$13))-(E6*(1+Условия!$B$13))*Условия!$A$13)/12</f>
        <v>1968416.66666667</v>
      </c>
      <c r="H6" s="26" t="n">
        <f aca="false">E6*(1+Условия!$B$13)</f>
        <v>29526250</v>
      </c>
      <c r="I6" s="26" t="n">
        <f aca="false">(E6*(1+Условия!$C$13))*Условия!$A$13</f>
        <v>6418750</v>
      </c>
      <c r="J6" s="26" t="n">
        <f aca="false">((E6*(1+Условия!$C$13))-(E6*(1+Условия!$C$13))*Условия!$A$13)/18</f>
        <v>1426388.88888889</v>
      </c>
      <c r="K6" s="26" t="n">
        <f aca="false">E6*(1+Условия!$C$13)</f>
        <v>32093750</v>
      </c>
      <c r="L6" s="26" t="n">
        <f aca="false">(E6*(1+Условия!$D$13))*Условия!$A$13</f>
        <v>6932250</v>
      </c>
      <c r="M6" s="26" t="n">
        <f aca="false">((E6*(1+Условия!$D$13))-(E6*(1+Условия!$D$13))*Условия!$A$13)/24</f>
        <v>1155375</v>
      </c>
      <c r="N6" s="26" t="n">
        <f aca="false">E6*(1+Условия!$D$13)</f>
        <v>34661250</v>
      </c>
      <c r="O6" s="26" t="n">
        <f aca="false">(E6*(1+Условия!$B$14))*Условия!$A$14</f>
        <v>8703825</v>
      </c>
      <c r="P6" s="26" t="n">
        <f aca="false">((E6*(1+Условия!$B$14))-(E6*(1+Условия!$B$14))*Условия!$A$14)/12</f>
        <v>1692410.41666667</v>
      </c>
      <c r="Q6" s="26" t="n">
        <f aca="false">E6*(1+Условия!$B$14)</f>
        <v>29012750</v>
      </c>
      <c r="R6" s="26" t="n">
        <f aca="false">(E6*(1+Условия!$C$14))*Условия!$A$14</f>
        <v>9320025</v>
      </c>
      <c r="S6" s="26" t="n">
        <f aca="false">((E6*(1+Условия!$C$14))-(E6*(1+Условия!$C$14))*Условия!$A$14)/18</f>
        <v>1208151.38888889</v>
      </c>
      <c r="T6" s="26" t="n">
        <f aca="false">E6*(1+Условия!$C$14)</f>
        <v>31066750</v>
      </c>
      <c r="U6" s="26" t="n">
        <f aca="false">(E6*(1+Условия!$D$14))*Условия!$A$14</f>
        <v>9936225</v>
      </c>
      <c r="V6" s="26" t="n">
        <f aca="false">((E6*(1+Условия!$D$14))-(E6*(1+Условия!$D$14))*Условия!$A$14)/24</f>
        <v>966021.875</v>
      </c>
      <c r="W6" s="26" t="n">
        <f aca="false">E6*(1+Условия!$D$14)</f>
        <v>33120750</v>
      </c>
      <c r="X6" s="26" t="n">
        <f aca="false">(E6*(1+Условия!$B$15))*Условия!$A$15</f>
        <v>13800312.5</v>
      </c>
      <c r="Y6" s="26" t="n">
        <f aca="false">((E6*(1+Условия!$B$15))-(E6*(1+Условия!$B$15))*Условия!$A$15)/12</f>
        <v>1150026.04166667</v>
      </c>
      <c r="Z6" s="26" t="n">
        <f aca="false">E6*(1+Условия!$B$15)</f>
        <v>27600625</v>
      </c>
      <c r="AA6" s="26" t="n">
        <f aca="false">(E6*(1+Условия!$C$15))*Условия!$A$15</f>
        <v>14763125</v>
      </c>
      <c r="AB6" s="26" t="n">
        <f aca="false">((E6*(1+Условия!$C$15))-(E6*(1+Условия!$C$15))*Условия!$A$15)/18</f>
        <v>820173.611111111</v>
      </c>
      <c r="AC6" s="26" t="n">
        <f aca="false">E6*(1+Условия!$C$15)</f>
        <v>29526250</v>
      </c>
      <c r="AD6" s="26" t="n">
        <f aca="false">(E6*(1+Условия!$D$15))*Условия!$A$15</f>
        <v>15725937.5</v>
      </c>
      <c r="AE6" s="26" t="n">
        <f aca="false">((E6*(1+Условия!$D$15))-(E6*(1+Условия!$D$15))*Условия!$A$15)/24</f>
        <v>655247.395833333</v>
      </c>
      <c r="AF6" s="26" t="n">
        <f aca="false">E6*(1+Условия!$D$15)</f>
        <v>31451875</v>
      </c>
    </row>
    <row r="7" customFormat="false" ht="15" hidden="false" customHeight="false" outlineLevel="0" collapsed="false">
      <c r="A7" s="23" t="n">
        <v>6</v>
      </c>
      <c r="B7" s="24" t="n">
        <v>10.22</v>
      </c>
      <c r="C7" s="23" t="s">
        <v>48</v>
      </c>
      <c r="D7" s="25" t="n">
        <f aca="false">Условия!$B$7</f>
        <v>2500000</v>
      </c>
      <c r="E7" s="25" t="n">
        <f aca="false">B7*D7</f>
        <v>25550000</v>
      </c>
      <c r="F7" s="26" t="n">
        <f aca="false">(E7*(1+Условия!$B$13))*Условия!$A$13</f>
        <v>5876500</v>
      </c>
      <c r="G7" s="26" t="n">
        <f aca="false">((E7*(1+Условия!$B$13))-(E7*(1+Условия!$B$13))*Условия!$A$13)/12</f>
        <v>1958833.33333333</v>
      </c>
      <c r="H7" s="26" t="n">
        <f aca="false">E7*(1+Условия!$B$13)</f>
        <v>29382500</v>
      </c>
      <c r="I7" s="26" t="n">
        <f aca="false">(E7*(1+Условия!$C$13))*Условия!$A$13</f>
        <v>6387500</v>
      </c>
      <c r="J7" s="26" t="n">
        <f aca="false">((E7*(1+Условия!$C$13))-(E7*(1+Условия!$C$13))*Условия!$A$13)/18</f>
        <v>1419444.44444444</v>
      </c>
      <c r="K7" s="26" t="n">
        <f aca="false">E7*(1+Условия!$C$13)</f>
        <v>31937500</v>
      </c>
      <c r="L7" s="26" t="n">
        <f aca="false">(E7*(1+Условия!$D$13))*Условия!$A$13</f>
        <v>6898500</v>
      </c>
      <c r="M7" s="26" t="n">
        <f aca="false">((E7*(1+Условия!$D$13))-(E7*(1+Условия!$D$13))*Условия!$A$13)/24</f>
        <v>1149750</v>
      </c>
      <c r="N7" s="26" t="n">
        <f aca="false">E7*(1+Условия!$D$13)</f>
        <v>34492500</v>
      </c>
      <c r="O7" s="26" t="n">
        <f aca="false">(E7*(1+Условия!$B$14))*Условия!$A$14</f>
        <v>8661450</v>
      </c>
      <c r="P7" s="26" t="n">
        <f aca="false">((E7*(1+Условия!$B$14))-(E7*(1+Условия!$B$14))*Условия!$A$14)/12</f>
        <v>1684170.83333333</v>
      </c>
      <c r="Q7" s="26" t="n">
        <f aca="false">E7*(1+Условия!$B$14)</f>
        <v>28871500</v>
      </c>
      <c r="R7" s="26" t="n">
        <f aca="false">(E7*(1+Условия!$C$14))*Условия!$A$14</f>
        <v>9274650</v>
      </c>
      <c r="S7" s="26" t="n">
        <f aca="false">((E7*(1+Условия!$C$14))-(E7*(1+Условия!$C$14))*Условия!$A$14)/18</f>
        <v>1202269.44444444</v>
      </c>
      <c r="T7" s="26" t="n">
        <f aca="false">E7*(1+Условия!$C$14)</f>
        <v>30915500</v>
      </c>
      <c r="U7" s="26" t="n">
        <f aca="false">(E7*(1+Условия!$D$14))*Условия!$A$14</f>
        <v>9887850</v>
      </c>
      <c r="V7" s="26" t="n">
        <f aca="false">((E7*(1+Условия!$D$14))-(E7*(1+Условия!$D$14))*Условия!$A$14)/24</f>
        <v>961318.75</v>
      </c>
      <c r="W7" s="26" t="n">
        <f aca="false">E7*(1+Условия!$D$14)</f>
        <v>32959500</v>
      </c>
      <c r="X7" s="26" t="n">
        <f aca="false">(E7*(1+Условия!$B$15))*Условия!$A$15</f>
        <v>13733125</v>
      </c>
      <c r="Y7" s="26" t="n">
        <f aca="false">((E7*(1+Условия!$B$15))-(E7*(1+Условия!$B$15))*Условия!$A$15)/12</f>
        <v>1144427.08333333</v>
      </c>
      <c r="Z7" s="26" t="n">
        <f aca="false">E7*(1+Условия!$B$15)</f>
        <v>27466250</v>
      </c>
      <c r="AA7" s="26" t="n">
        <f aca="false">(E7*(1+Условия!$C$15))*Условия!$A$15</f>
        <v>14691250</v>
      </c>
      <c r="AB7" s="26" t="n">
        <f aca="false">((E7*(1+Условия!$C$15))-(E7*(1+Условия!$C$15))*Условия!$A$15)/18</f>
        <v>816180.555555556</v>
      </c>
      <c r="AC7" s="26" t="n">
        <f aca="false">E7*(1+Условия!$C$15)</f>
        <v>29382500</v>
      </c>
      <c r="AD7" s="26" t="n">
        <f aca="false">(E7*(1+Условия!$D$15))*Условия!$A$15</f>
        <v>15649375</v>
      </c>
      <c r="AE7" s="26" t="n">
        <f aca="false">((E7*(1+Условия!$D$15))-(E7*(1+Условия!$D$15))*Условия!$A$15)/24</f>
        <v>652057.291666667</v>
      </c>
      <c r="AF7" s="26" t="n">
        <f aca="false">E7*(1+Условия!$D$15)</f>
        <v>31298750</v>
      </c>
    </row>
    <row r="8" customFormat="false" ht="15" hidden="false" customHeight="false" outlineLevel="0" collapsed="false">
      <c r="A8" s="23" t="n">
        <v>7</v>
      </c>
      <c r="B8" s="24" t="n">
        <v>10.38</v>
      </c>
      <c r="C8" s="23" t="s">
        <v>48</v>
      </c>
      <c r="D8" s="25" t="n">
        <f aca="false">Условия!$B$7</f>
        <v>2500000</v>
      </c>
      <c r="E8" s="25" t="n">
        <f aca="false">B8*D8</f>
        <v>25950000</v>
      </c>
      <c r="F8" s="26" t="n">
        <f aca="false">(E8*(1+Условия!$B$13))*Условия!$A$13</f>
        <v>5968500</v>
      </c>
      <c r="G8" s="26" t="n">
        <f aca="false">((E8*(1+Условия!$B$13))-(E8*(1+Условия!$B$13))*Условия!$A$13)/12</f>
        <v>1989500</v>
      </c>
      <c r="H8" s="26" t="n">
        <f aca="false">E8*(1+Условия!$B$13)</f>
        <v>29842500</v>
      </c>
      <c r="I8" s="26" t="n">
        <f aca="false">(E8*(1+Условия!$C$13))*Условия!$A$13</f>
        <v>6487500</v>
      </c>
      <c r="J8" s="26" t="n">
        <f aca="false">((E8*(1+Условия!$C$13))-(E8*(1+Условия!$C$13))*Условия!$A$13)/18</f>
        <v>1441666.66666667</v>
      </c>
      <c r="K8" s="26" t="n">
        <f aca="false">E8*(1+Условия!$C$13)</f>
        <v>32437500</v>
      </c>
      <c r="L8" s="26" t="n">
        <f aca="false">(E8*(1+Условия!$D$13))*Условия!$A$13</f>
        <v>7006500</v>
      </c>
      <c r="M8" s="26" t="n">
        <f aca="false">((E8*(1+Условия!$D$13))-(E8*(1+Условия!$D$13))*Условия!$A$13)/24</f>
        <v>1167750</v>
      </c>
      <c r="N8" s="26" t="n">
        <f aca="false">E8*(1+Условия!$D$13)</f>
        <v>35032500</v>
      </c>
      <c r="O8" s="26" t="n">
        <f aca="false">(E8*(1+Условия!$B$14))*Условия!$A$14</f>
        <v>8797050</v>
      </c>
      <c r="P8" s="26" t="n">
        <f aca="false">((E8*(1+Условия!$B$14))-(E8*(1+Условия!$B$14))*Условия!$A$14)/12</f>
        <v>1710537.5</v>
      </c>
      <c r="Q8" s="26" t="n">
        <f aca="false">E8*(1+Условия!$B$14)</f>
        <v>29323500</v>
      </c>
      <c r="R8" s="26" t="n">
        <f aca="false">(E8*(1+Условия!$C$14))*Условия!$A$14</f>
        <v>9419850</v>
      </c>
      <c r="S8" s="26" t="n">
        <f aca="false">((E8*(1+Условия!$C$14))-(E8*(1+Условия!$C$14))*Условия!$A$14)/18</f>
        <v>1221091.66666667</v>
      </c>
      <c r="T8" s="26" t="n">
        <f aca="false">E8*(1+Условия!$C$14)</f>
        <v>31399500</v>
      </c>
      <c r="U8" s="26" t="n">
        <f aca="false">(E8*(1+Условия!$D$14))*Условия!$A$14</f>
        <v>10042650</v>
      </c>
      <c r="V8" s="26" t="n">
        <f aca="false">((E8*(1+Условия!$D$14))-(E8*(1+Условия!$D$14))*Условия!$A$14)/24</f>
        <v>976368.75</v>
      </c>
      <c r="W8" s="26" t="n">
        <f aca="false">E8*(1+Условия!$D$14)</f>
        <v>33475500</v>
      </c>
      <c r="X8" s="26" t="n">
        <f aca="false">(E8*(1+Условия!$B$15))*Условия!$A$15</f>
        <v>13948125</v>
      </c>
      <c r="Y8" s="26" t="n">
        <f aca="false">((E8*(1+Условия!$B$15))-(E8*(1+Условия!$B$15))*Условия!$A$15)/12</f>
        <v>1162343.75</v>
      </c>
      <c r="Z8" s="26" t="n">
        <f aca="false">E8*(1+Условия!$B$15)</f>
        <v>27896250</v>
      </c>
      <c r="AA8" s="26" t="n">
        <f aca="false">(E8*(1+Условия!$C$15))*Условия!$A$15</f>
        <v>14921250</v>
      </c>
      <c r="AB8" s="26" t="n">
        <f aca="false">((E8*(1+Условия!$C$15))-(E8*(1+Условия!$C$15))*Условия!$A$15)/18</f>
        <v>828958.333333334</v>
      </c>
      <c r="AC8" s="26" t="n">
        <f aca="false">E8*(1+Условия!$C$15)</f>
        <v>29842500</v>
      </c>
      <c r="AD8" s="26" t="n">
        <f aca="false">(E8*(1+Условия!$D$15))*Условия!$A$15</f>
        <v>15894375</v>
      </c>
      <c r="AE8" s="26" t="n">
        <f aca="false">((E8*(1+Условия!$D$15))-(E8*(1+Условия!$D$15))*Условия!$A$15)/24</f>
        <v>662265.625</v>
      </c>
      <c r="AF8" s="26" t="n">
        <f aca="false">E8*(1+Условия!$D$15)</f>
        <v>31788750</v>
      </c>
    </row>
    <row r="9" customFormat="false" ht="15" hidden="false" customHeight="false" outlineLevel="0" collapsed="false">
      <c r="A9" s="23" t="n">
        <v>8</v>
      </c>
      <c r="B9" s="24" t="n">
        <v>10.31</v>
      </c>
      <c r="C9" s="23" t="s">
        <v>48</v>
      </c>
      <c r="D9" s="25" t="n">
        <f aca="false">Условия!$B$7</f>
        <v>2500000</v>
      </c>
      <c r="E9" s="25" t="n">
        <f aca="false">B9*D9</f>
        <v>25775000</v>
      </c>
      <c r="F9" s="26" t="n">
        <f aca="false">(E9*(1+Условия!$B$13))*Условия!$A$13</f>
        <v>5928250</v>
      </c>
      <c r="G9" s="26" t="n">
        <f aca="false">((E9*(1+Условия!$B$13))-(E9*(1+Условия!$B$13))*Условия!$A$13)/12</f>
        <v>1976083.33333333</v>
      </c>
      <c r="H9" s="26" t="n">
        <f aca="false">E9*(1+Условия!$B$13)</f>
        <v>29641250</v>
      </c>
      <c r="I9" s="26" t="n">
        <f aca="false">(E9*(1+Условия!$C$13))*Условия!$A$13</f>
        <v>6443750</v>
      </c>
      <c r="J9" s="26" t="n">
        <f aca="false">((E9*(1+Условия!$C$13))-(E9*(1+Условия!$C$13))*Условия!$A$13)/18</f>
        <v>1431944.44444444</v>
      </c>
      <c r="K9" s="26" t="n">
        <f aca="false">E9*(1+Условия!$C$13)</f>
        <v>32218750</v>
      </c>
      <c r="L9" s="26" t="n">
        <f aca="false">(E9*(1+Условия!$D$13))*Условия!$A$13</f>
        <v>6959250</v>
      </c>
      <c r="M9" s="26" t="n">
        <f aca="false">((E9*(1+Условия!$D$13))-(E9*(1+Условия!$D$13))*Условия!$A$13)/24</f>
        <v>1159875</v>
      </c>
      <c r="N9" s="26" t="n">
        <f aca="false">E9*(1+Условия!$D$13)</f>
        <v>34796250</v>
      </c>
      <c r="O9" s="26" t="n">
        <f aca="false">(E9*(1+Условия!$B$14))*Условия!$A$14</f>
        <v>8737725</v>
      </c>
      <c r="P9" s="26" t="n">
        <f aca="false">((E9*(1+Условия!$B$14))-(E9*(1+Условия!$B$14))*Условия!$A$14)/12</f>
        <v>1699002.08333333</v>
      </c>
      <c r="Q9" s="26" t="n">
        <f aca="false">E9*(1+Условия!$B$14)</f>
        <v>29125750</v>
      </c>
      <c r="R9" s="26" t="n">
        <f aca="false">(E9*(1+Условия!$C$14))*Условия!$A$14</f>
        <v>9356325</v>
      </c>
      <c r="S9" s="26" t="n">
        <f aca="false">((E9*(1+Условия!$C$14))-(E9*(1+Условия!$C$14))*Условия!$A$14)/18</f>
        <v>1212856.94444444</v>
      </c>
      <c r="T9" s="26" t="n">
        <f aca="false">E9*(1+Условия!$C$14)</f>
        <v>31187750</v>
      </c>
      <c r="U9" s="26" t="n">
        <f aca="false">(E9*(1+Условия!$D$14))*Условия!$A$14</f>
        <v>9974925</v>
      </c>
      <c r="V9" s="26" t="n">
        <f aca="false">((E9*(1+Условия!$D$14))-(E9*(1+Условия!$D$14))*Условия!$A$14)/24</f>
        <v>969784.375</v>
      </c>
      <c r="W9" s="26" t="n">
        <f aca="false">E9*(1+Условия!$D$14)</f>
        <v>33249750</v>
      </c>
      <c r="X9" s="26" t="n">
        <f aca="false">(E9*(1+Условия!$B$15))*Условия!$A$15</f>
        <v>13854062.5</v>
      </c>
      <c r="Y9" s="26" t="n">
        <f aca="false">((E9*(1+Условия!$B$15))-(E9*(1+Условия!$B$15))*Условия!$A$15)/12</f>
        <v>1154505.20833333</v>
      </c>
      <c r="Z9" s="26" t="n">
        <f aca="false">E9*(1+Условия!$B$15)</f>
        <v>27708125</v>
      </c>
      <c r="AA9" s="26" t="n">
        <f aca="false">(E9*(1+Условия!$C$15))*Условия!$A$15</f>
        <v>14820625</v>
      </c>
      <c r="AB9" s="26" t="n">
        <f aca="false">((E9*(1+Условия!$C$15))-(E9*(1+Условия!$C$15))*Условия!$A$15)/18</f>
        <v>823368.055555556</v>
      </c>
      <c r="AC9" s="26" t="n">
        <f aca="false">E9*(1+Условия!$C$15)</f>
        <v>29641250</v>
      </c>
      <c r="AD9" s="26" t="n">
        <f aca="false">(E9*(1+Условия!$D$15))*Условия!$A$15</f>
        <v>15787187.5</v>
      </c>
      <c r="AE9" s="26" t="n">
        <f aca="false">((E9*(1+Условия!$D$15))-(E9*(1+Условия!$D$15))*Условия!$A$15)/24</f>
        <v>657799.479166667</v>
      </c>
      <c r="AF9" s="26" t="n">
        <f aca="false">E9*(1+Условия!$D$15)</f>
        <v>31574375</v>
      </c>
    </row>
    <row r="10" customFormat="false" ht="15" hidden="false" customHeight="false" outlineLevel="0" collapsed="false">
      <c r="A10" s="23" t="n">
        <v>9</v>
      </c>
      <c r="B10" s="24" t="n">
        <v>10.49</v>
      </c>
      <c r="C10" s="23" t="s">
        <v>48</v>
      </c>
      <c r="D10" s="25" t="n">
        <f aca="false">Условия!$B$7</f>
        <v>2500000</v>
      </c>
      <c r="E10" s="25" t="n">
        <f aca="false">B10*D10</f>
        <v>26225000</v>
      </c>
      <c r="F10" s="26" t="n">
        <f aca="false">(E10*(1+Условия!$B$13))*Условия!$A$13</f>
        <v>6031750</v>
      </c>
      <c r="G10" s="26" t="n">
        <f aca="false">((E10*(1+Условия!$B$13))-(E10*(1+Условия!$B$13))*Условия!$A$13)/12</f>
        <v>2010583.33333333</v>
      </c>
      <c r="H10" s="26" t="n">
        <f aca="false">E10*(1+Условия!$B$13)</f>
        <v>30158750</v>
      </c>
      <c r="I10" s="26" t="n">
        <f aca="false">(E10*(1+Условия!$C$13))*Условия!$A$13</f>
        <v>6556250</v>
      </c>
      <c r="J10" s="26" t="n">
        <f aca="false">((E10*(1+Условия!$C$13))-(E10*(1+Условия!$C$13))*Условия!$A$13)/18</f>
        <v>1456944.44444444</v>
      </c>
      <c r="K10" s="26" t="n">
        <f aca="false">E10*(1+Условия!$C$13)</f>
        <v>32781250</v>
      </c>
      <c r="L10" s="26" t="n">
        <f aca="false">(E10*(1+Условия!$D$13))*Условия!$A$13</f>
        <v>7080750</v>
      </c>
      <c r="M10" s="26" t="n">
        <f aca="false">((E10*(1+Условия!$D$13))-(E10*(1+Условия!$D$13))*Условия!$A$13)/24</f>
        <v>1180125</v>
      </c>
      <c r="N10" s="26" t="n">
        <f aca="false">E10*(1+Условия!$D$13)</f>
        <v>35403750</v>
      </c>
      <c r="O10" s="26" t="n">
        <f aca="false">(E10*(1+Условия!$B$14))*Условия!$A$14</f>
        <v>8890275</v>
      </c>
      <c r="P10" s="26" t="n">
        <f aca="false">((E10*(1+Условия!$B$14))-(E10*(1+Условия!$B$14))*Условия!$A$14)/12</f>
        <v>1728664.58333333</v>
      </c>
      <c r="Q10" s="26" t="n">
        <f aca="false">E10*(1+Условия!$B$14)</f>
        <v>29634250</v>
      </c>
      <c r="R10" s="26" t="n">
        <f aca="false">(E10*(1+Условия!$C$14))*Условия!$A$14</f>
        <v>9519675</v>
      </c>
      <c r="S10" s="26" t="n">
        <f aca="false">((E10*(1+Условия!$C$14))-(E10*(1+Условия!$C$14))*Условия!$A$14)/18</f>
        <v>1234031.94444444</v>
      </c>
      <c r="T10" s="26" t="n">
        <f aca="false">E10*(1+Условия!$C$14)</f>
        <v>31732250</v>
      </c>
      <c r="U10" s="26" t="n">
        <f aca="false">(E10*(1+Условия!$D$14))*Условия!$A$14</f>
        <v>10149075</v>
      </c>
      <c r="V10" s="26" t="n">
        <f aca="false">((E10*(1+Условия!$D$14))-(E10*(1+Условия!$D$14))*Условия!$A$14)/24</f>
        <v>986715.625</v>
      </c>
      <c r="W10" s="26" t="n">
        <f aca="false">E10*(1+Условия!$D$14)</f>
        <v>33830250</v>
      </c>
      <c r="X10" s="26" t="n">
        <f aca="false">(E10*(1+Условия!$B$15))*Условия!$A$15</f>
        <v>14095937.5</v>
      </c>
      <c r="Y10" s="26" t="n">
        <f aca="false">((E10*(1+Условия!$B$15))-(E10*(1+Условия!$B$15))*Условия!$A$15)/12</f>
        <v>1174661.45833333</v>
      </c>
      <c r="Z10" s="26" t="n">
        <f aca="false">E10*(1+Условия!$B$15)</f>
        <v>28191875</v>
      </c>
      <c r="AA10" s="26" t="n">
        <f aca="false">(E10*(1+Условия!$C$15))*Условия!$A$15</f>
        <v>15079375</v>
      </c>
      <c r="AB10" s="26" t="n">
        <f aca="false">((E10*(1+Условия!$C$15))-(E10*(1+Условия!$C$15))*Условия!$A$15)/18</f>
        <v>837743.055555556</v>
      </c>
      <c r="AC10" s="26" t="n">
        <f aca="false">E10*(1+Условия!$C$15)</f>
        <v>30158750</v>
      </c>
      <c r="AD10" s="26" t="n">
        <f aca="false">(E10*(1+Условия!$D$15))*Условия!$A$15</f>
        <v>16062812.5</v>
      </c>
      <c r="AE10" s="26" t="n">
        <f aca="false">((E10*(1+Условия!$D$15))-(E10*(1+Условия!$D$15))*Условия!$A$15)/24</f>
        <v>669283.854166667</v>
      </c>
      <c r="AF10" s="26" t="n">
        <f aca="false">E10*(1+Условия!$D$15)</f>
        <v>32125625</v>
      </c>
    </row>
    <row r="11" customFormat="false" ht="15" hidden="false" customHeight="false" outlineLevel="0" collapsed="false">
      <c r="A11" s="23" t="n">
        <v>10</v>
      </c>
      <c r="B11" s="24" t="n">
        <v>10.41</v>
      </c>
      <c r="C11" s="23" t="s">
        <v>48</v>
      </c>
      <c r="D11" s="25" t="n">
        <f aca="false">Условия!$B$7</f>
        <v>2500000</v>
      </c>
      <c r="E11" s="25" t="n">
        <f aca="false">B11*D11</f>
        <v>26025000</v>
      </c>
      <c r="F11" s="26" t="n">
        <f aca="false">(E11*(1+Условия!$B$13))*Условия!$A$13</f>
        <v>5985750</v>
      </c>
      <c r="G11" s="26" t="n">
        <f aca="false">((E11*(1+Условия!$B$13))-(E11*(1+Условия!$B$13))*Условия!$A$13)/12</f>
        <v>1995250</v>
      </c>
      <c r="H11" s="26" t="n">
        <f aca="false">E11*(1+Условия!$B$13)</f>
        <v>29928750</v>
      </c>
      <c r="I11" s="26" t="n">
        <f aca="false">(E11*(1+Условия!$C$13))*Условия!$A$13</f>
        <v>6506250</v>
      </c>
      <c r="J11" s="26" t="n">
        <f aca="false">((E11*(1+Условия!$C$13))-(E11*(1+Условия!$C$13))*Условия!$A$13)/18</f>
        <v>1445833.33333333</v>
      </c>
      <c r="K11" s="26" t="n">
        <f aca="false">E11*(1+Условия!$C$13)</f>
        <v>32531250</v>
      </c>
      <c r="L11" s="26" t="n">
        <f aca="false">(E11*(1+Условия!$D$13))*Условия!$A$13</f>
        <v>7026750</v>
      </c>
      <c r="M11" s="26" t="n">
        <f aca="false">((E11*(1+Условия!$D$13))-(E11*(1+Условия!$D$13))*Условия!$A$13)/24</f>
        <v>1171125</v>
      </c>
      <c r="N11" s="26" t="n">
        <f aca="false">E11*(1+Условия!$D$13)</f>
        <v>35133750</v>
      </c>
      <c r="O11" s="26" t="n">
        <f aca="false">(E11*(1+Условия!$B$14))*Условия!$A$14</f>
        <v>8822475</v>
      </c>
      <c r="P11" s="26" t="n">
        <f aca="false">((E11*(1+Условия!$B$14))-(E11*(1+Условия!$B$14))*Условия!$A$14)/12</f>
        <v>1715481.25</v>
      </c>
      <c r="Q11" s="26" t="n">
        <f aca="false">E11*(1+Условия!$B$14)</f>
        <v>29408250</v>
      </c>
      <c r="R11" s="26" t="n">
        <f aca="false">(E11*(1+Условия!$C$14))*Условия!$A$14</f>
        <v>9447075</v>
      </c>
      <c r="S11" s="26" t="n">
        <f aca="false">((E11*(1+Условия!$C$14))-(E11*(1+Условия!$C$14))*Условия!$A$14)/18</f>
        <v>1224620.83333333</v>
      </c>
      <c r="T11" s="26" t="n">
        <f aca="false">E11*(1+Условия!$C$14)</f>
        <v>31490250</v>
      </c>
      <c r="U11" s="26" t="n">
        <f aca="false">(E11*(1+Условия!$D$14))*Условия!$A$14</f>
        <v>10071675</v>
      </c>
      <c r="V11" s="26" t="n">
        <f aca="false">((E11*(1+Условия!$D$14))-(E11*(1+Условия!$D$14))*Условия!$A$14)/24</f>
        <v>979190.625</v>
      </c>
      <c r="W11" s="26" t="n">
        <f aca="false">E11*(1+Условия!$D$14)</f>
        <v>33572250</v>
      </c>
      <c r="X11" s="26" t="n">
        <f aca="false">(E11*(1+Условия!$B$15))*Условия!$A$15</f>
        <v>13988437.5</v>
      </c>
      <c r="Y11" s="26" t="n">
        <f aca="false">((E11*(1+Условия!$B$15))-(E11*(1+Условия!$B$15))*Условия!$A$15)/12</f>
        <v>1165703.125</v>
      </c>
      <c r="Z11" s="26" t="n">
        <f aca="false">E11*(1+Условия!$B$15)</f>
        <v>27976875</v>
      </c>
      <c r="AA11" s="26" t="n">
        <f aca="false">(E11*(1+Условия!$C$15))*Условия!$A$15</f>
        <v>14964375</v>
      </c>
      <c r="AB11" s="26" t="n">
        <f aca="false">((E11*(1+Условия!$C$15))-(E11*(1+Условия!$C$15))*Условия!$A$15)/18</f>
        <v>831354.166666667</v>
      </c>
      <c r="AC11" s="26" t="n">
        <f aca="false">E11*(1+Условия!$C$15)</f>
        <v>29928750</v>
      </c>
      <c r="AD11" s="26" t="n">
        <f aca="false">(E11*(1+Условия!$D$15))*Условия!$A$15</f>
        <v>15940312.5</v>
      </c>
      <c r="AE11" s="26" t="n">
        <f aca="false">((E11*(1+Условия!$D$15))-(E11*(1+Условия!$D$15))*Условия!$A$15)/24</f>
        <v>664179.6875</v>
      </c>
      <c r="AF11" s="26" t="n">
        <f aca="false">E11*(1+Условия!$D$15)</f>
        <v>31880625</v>
      </c>
    </row>
    <row r="12" customFormat="false" ht="15" hidden="false" customHeight="false" outlineLevel="0" collapsed="false">
      <c r="A12" s="23" t="n">
        <v>11</v>
      </c>
      <c r="B12" s="24" t="n">
        <v>10.6</v>
      </c>
      <c r="C12" s="23" t="s">
        <v>48</v>
      </c>
      <c r="D12" s="25" t="n">
        <f aca="false">Условия!$B$7</f>
        <v>2500000</v>
      </c>
      <c r="E12" s="25" t="n">
        <f aca="false">B12*D12</f>
        <v>26500000</v>
      </c>
      <c r="F12" s="26" t="n">
        <f aca="false">(E12*(1+Условия!$B$13))*Условия!$A$13</f>
        <v>6095000</v>
      </c>
      <c r="G12" s="26" t="n">
        <f aca="false">((E12*(1+Условия!$B$13))-(E12*(1+Условия!$B$13))*Условия!$A$13)/12</f>
        <v>2031666.66666667</v>
      </c>
      <c r="H12" s="26" t="n">
        <f aca="false">E12*(1+Условия!$B$13)</f>
        <v>30475000</v>
      </c>
      <c r="I12" s="26" t="n">
        <f aca="false">(E12*(1+Условия!$C$13))*Условия!$A$13</f>
        <v>6625000</v>
      </c>
      <c r="J12" s="26" t="n">
        <f aca="false">((E12*(1+Условия!$C$13))-(E12*(1+Условия!$C$13))*Условия!$A$13)/18</f>
        <v>1472222.22222222</v>
      </c>
      <c r="K12" s="26" t="n">
        <f aca="false">E12*(1+Условия!$C$13)</f>
        <v>33125000</v>
      </c>
      <c r="L12" s="26" t="n">
        <f aca="false">(E12*(1+Условия!$D$13))*Условия!$A$13</f>
        <v>7155000</v>
      </c>
      <c r="M12" s="26" t="n">
        <f aca="false">((E12*(1+Условия!$D$13))-(E12*(1+Условия!$D$13))*Условия!$A$13)/24</f>
        <v>1192500</v>
      </c>
      <c r="N12" s="26" t="n">
        <f aca="false">E12*(1+Условия!$D$13)</f>
        <v>35775000</v>
      </c>
      <c r="O12" s="26" t="n">
        <f aca="false">(E12*(1+Условия!$B$14))*Условия!$A$14</f>
        <v>8983500</v>
      </c>
      <c r="P12" s="26" t="n">
        <f aca="false">((E12*(1+Условия!$B$14))-(E12*(1+Условия!$B$14))*Условия!$A$14)/12</f>
        <v>1746791.66666667</v>
      </c>
      <c r="Q12" s="26" t="n">
        <f aca="false">E12*(1+Условия!$B$14)</f>
        <v>29945000</v>
      </c>
      <c r="R12" s="26" t="n">
        <f aca="false">(E12*(1+Условия!$C$14))*Условия!$A$14</f>
        <v>9619500</v>
      </c>
      <c r="S12" s="26" t="n">
        <f aca="false">((E12*(1+Условия!$C$14))-(E12*(1+Условия!$C$14))*Условия!$A$14)/18</f>
        <v>1246972.22222222</v>
      </c>
      <c r="T12" s="26" t="n">
        <f aca="false">E12*(1+Условия!$C$14)</f>
        <v>32065000</v>
      </c>
      <c r="U12" s="26" t="n">
        <f aca="false">(E12*(1+Условия!$D$14))*Условия!$A$14</f>
        <v>10255500</v>
      </c>
      <c r="V12" s="26" t="n">
        <f aca="false">((E12*(1+Условия!$D$14))-(E12*(1+Условия!$D$14))*Условия!$A$14)/24</f>
        <v>997062.5</v>
      </c>
      <c r="W12" s="26" t="n">
        <f aca="false">E12*(1+Условия!$D$14)</f>
        <v>34185000</v>
      </c>
      <c r="X12" s="26" t="n">
        <f aca="false">(E12*(1+Условия!$B$15))*Условия!$A$15</f>
        <v>14243750</v>
      </c>
      <c r="Y12" s="26" t="n">
        <f aca="false">((E12*(1+Условия!$B$15))-(E12*(1+Условия!$B$15))*Условия!$A$15)/12</f>
        <v>1186979.16666667</v>
      </c>
      <c r="Z12" s="26" t="n">
        <f aca="false">E12*(1+Условия!$B$15)</f>
        <v>28487500</v>
      </c>
      <c r="AA12" s="26" t="n">
        <f aca="false">(E12*(1+Условия!$C$15))*Условия!$A$15</f>
        <v>15237500</v>
      </c>
      <c r="AB12" s="26" t="n">
        <f aca="false">((E12*(1+Условия!$C$15))-(E12*(1+Условия!$C$15))*Условия!$A$15)/18</f>
        <v>846527.777777778</v>
      </c>
      <c r="AC12" s="26" t="n">
        <f aca="false">E12*(1+Условия!$C$15)</f>
        <v>30475000</v>
      </c>
      <c r="AD12" s="26" t="n">
        <f aca="false">(E12*(1+Условия!$D$15))*Условия!$A$15</f>
        <v>16231250</v>
      </c>
      <c r="AE12" s="26" t="n">
        <f aca="false">((E12*(1+Условия!$D$15))-(E12*(1+Условия!$D$15))*Условия!$A$15)/24</f>
        <v>676302.083333333</v>
      </c>
      <c r="AF12" s="26" t="n">
        <f aca="false">E12*(1+Условия!$D$15)</f>
        <v>32462500</v>
      </c>
    </row>
    <row r="13" customFormat="false" ht="15" hidden="false" customHeight="false" outlineLevel="0" collapsed="false">
      <c r="A13" s="23" t="n">
        <v>12</v>
      </c>
      <c r="B13" s="24" t="n">
        <v>10.5</v>
      </c>
      <c r="C13" s="23" t="s">
        <v>48</v>
      </c>
      <c r="D13" s="25" t="n">
        <f aca="false">Условия!$B$7</f>
        <v>2500000</v>
      </c>
      <c r="E13" s="25" t="n">
        <f aca="false">B13*D13</f>
        <v>26250000</v>
      </c>
      <c r="F13" s="26" t="n">
        <f aca="false">(E13*(1+Условия!$B$13))*Условия!$A$13</f>
        <v>6037500</v>
      </c>
      <c r="G13" s="26" t="n">
        <f aca="false">((E13*(1+Условия!$B$13))-(E13*(1+Условия!$B$13))*Условия!$A$13)/12</f>
        <v>2012500</v>
      </c>
      <c r="H13" s="26" t="n">
        <f aca="false">E13*(1+Условия!$B$13)</f>
        <v>30187500</v>
      </c>
      <c r="I13" s="26" t="n">
        <f aca="false">(E13*(1+Условия!$C$13))*Условия!$A$13</f>
        <v>6562500</v>
      </c>
      <c r="J13" s="26" t="n">
        <f aca="false">((E13*(1+Условия!$C$13))-(E13*(1+Условия!$C$13))*Условия!$A$13)/18</f>
        <v>1458333.33333333</v>
      </c>
      <c r="K13" s="26" t="n">
        <f aca="false">E13*(1+Условия!$C$13)</f>
        <v>32812500</v>
      </c>
      <c r="L13" s="26" t="n">
        <f aca="false">(E13*(1+Условия!$D$13))*Условия!$A$13</f>
        <v>7087500</v>
      </c>
      <c r="M13" s="26" t="n">
        <f aca="false">((E13*(1+Условия!$D$13))-(E13*(1+Условия!$D$13))*Условия!$A$13)/24</f>
        <v>1181250</v>
      </c>
      <c r="N13" s="26" t="n">
        <f aca="false">E13*(1+Условия!$D$13)</f>
        <v>35437500</v>
      </c>
      <c r="O13" s="26" t="n">
        <f aca="false">(E13*(1+Условия!$B$14))*Условия!$A$14</f>
        <v>8898750</v>
      </c>
      <c r="P13" s="26" t="n">
        <f aca="false">((E13*(1+Условия!$B$14))-(E13*(1+Условия!$B$14))*Условия!$A$14)/12</f>
        <v>1730312.5</v>
      </c>
      <c r="Q13" s="26" t="n">
        <f aca="false">E13*(1+Условия!$B$14)</f>
        <v>29662500</v>
      </c>
      <c r="R13" s="26" t="n">
        <f aca="false">(E13*(1+Условия!$C$14))*Условия!$A$14</f>
        <v>9528750</v>
      </c>
      <c r="S13" s="26" t="n">
        <f aca="false">((E13*(1+Условия!$C$14))-(E13*(1+Условия!$C$14))*Условия!$A$14)/18</f>
        <v>1235208.33333333</v>
      </c>
      <c r="T13" s="26" t="n">
        <f aca="false">E13*(1+Условия!$C$14)</f>
        <v>31762500</v>
      </c>
      <c r="U13" s="26" t="n">
        <f aca="false">(E13*(1+Условия!$D$14))*Условия!$A$14</f>
        <v>10158750</v>
      </c>
      <c r="V13" s="26" t="n">
        <f aca="false">((E13*(1+Условия!$D$14))-(E13*(1+Условия!$D$14))*Условия!$A$14)/24</f>
        <v>987656.25</v>
      </c>
      <c r="W13" s="26" t="n">
        <f aca="false">E13*(1+Условия!$D$14)</f>
        <v>33862500</v>
      </c>
      <c r="X13" s="26" t="n">
        <f aca="false">(E13*(1+Условия!$B$15))*Условия!$A$15</f>
        <v>14109375</v>
      </c>
      <c r="Y13" s="26" t="n">
        <f aca="false">((E13*(1+Условия!$B$15))-(E13*(1+Условия!$B$15))*Условия!$A$15)/12</f>
        <v>1175781.25</v>
      </c>
      <c r="Z13" s="26" t="n">
        <f aca="false">E13*(1+Условия!$B$15)</f>
        <v>28218750</v>
      </c>
      <c r="AA13" s="26" t="n">
        <f aca="false">(E13*(1+Условия!$C$15))*Условия!$A$15</f>
        <v>15093750</v>
      </c>
      <c r="AB13" s="26" t="n">
        <f aca="false">((E13*(1+Условия!$C$15))-(E13*(1+Условия!$C$15))*Условия!$A$15)/18</f>
        <v>838541.666666667</v>
      </c>
      <c r="AC13" s="26" t="n">
        <f aca="false">E13*(1+Условия!$C$15)</f>
        <v>30187500</v>
      </c>
      <c r="AD13" s="26" t="n">
        <f aca="false">(E13*(1+Условия!$D$15))*Условия!$A$15</f>
        <v>16078125</v>
      </c>
      <c r="AE13" s="26" t="n">
        <f aca="false">((E13*(1+Условия!$D$15))-(E13*(1+Условия!$D$15))*Условия!$A$15)/24</f>
        <v>669921.875</v>
      </c>
      <c r="AF13" s="26" t="n">
        <f aca="false">E13*(1+Условия!$D$15)</f>
        <v>32156250</v>
      </c>
    </row>
    <row r="14" customFormat="false" ht="15" hidden="false" customHeight="false" outlineLevel="0" collapsed="false">
      <c r="A14" s="23" t="n">
        <v>13</v>
      </c>
      <c r="B14" s="24" t="n">
        <v>15</v>
      </c>
      <c r="C14" s="23" t="s">
        <v>48</v>
      </c>
      <c r="D14" s="25" t="n">
        <f aca="false">Условия!$B$7</f>
        <v>2500000</v>
      </c>
      <c r="E14" s="25" t="n">
        <f aca="false">B14*D14</f>
        <v>37500000</v>
      </c>
      <c r="F14" s="26" t="n">
        <f aca="false">(E14*(1+Условия!$B$13))*Условия!$A$13</f>
        <v>8625000</v>
      </c>
      <c r="G14" s="26" t="n">
        <f aca="false">((E14*(1+Условия!$B$13))-(E14*(1+Условия!$B$13))*Условия!$A$13)/12</f>
        <v>2875000</v>
      </c>
      <c r="H14" s="26" t="n">
        <f aca="false">E14*(1+Условия!$B$13)</f>
        <v>43125000</v>
      </c>
      <c r="I14" s="26" t="n">
        <f aca="false">(E14*(1+Условия!$C$13))*Условия!$A$13</f>
        <v>9375000</v>
      </c>
      <c r="J14" s="26" t="n">
        <f aca="false">((E14*(1+Условия!$C$13))-(E14*(1+Условия!$C$13))*Условия!$A$13)/18</f>
        <v>2083333.33333333</v>
      </c>
      <c r="K14" s="26" t="n">
        <f aca="false">E14*(1+Условия!$C$13)</f>
        <v>46875000</v>
      </c>
      <c r="L14" s="26" t="n">
        <f aca="false">(E14*(1+Условия!$D$13))*Условия!$A$13</f>
        <v>10125000</v>
      </c>
      <c r="M14" s="26" t="n">
        <f aca="false">((E14*(1+Условия!$D$13))-(E14*(1+Условия!$D$13))*Условия!$A$13)/24</f>
        <v>1687500</v>
      </c>
      <c r="N14" s="26" t="n">
        <f aca="false">E14*(1+Условия!$D$13)</f>
        <v>50625000</v>
      </c>
      <c r="O14" s="26" t="n">
        <f aca="false">(E14*(1+Условия!$B$14))*Условия!$A$14</f>
        <v>12712500</v>
      </c>
      <c r="P14" s="26" t="n">
        <f aca="false">((E14*(1+Условия!$B$14))-(E14*(1+Условия!$B$14))*Условия!$A$14)/12</f>
        <v>2471875</v>
      </c>
      <c r="Q14" s="26" t="n">
        <f aca="false">E14*(1+Условия!$B$14)</f>
        <v>42375000</v>
      </c>
      <c r="R14" s="26" t="n">
        <f aca="false">(E14*(1+Условия!$C$14))*Условия!$A$14</f>
        <v>13612500</v>
      </c>
      <c r="S14" s="26" t="n">
        <f aca="false">((E14*(1+Условия!$C$14))-(E14*(1+Условия!$C$14))*Условия!$A$14)/18</f>
        <v>1764583.33333333</v>
      </c>
      <c r="T14" s="26" t="n">
        <f aca="false">E14*(1+Условия!$C$14)</f>
        <v>45375000</v>
      </c>
      <c r="U14" s="26" t="n">
        <f aca="false">(E14*(1+Условия!$D$14))*Условия!$A$14</f>
        <v>14512500</v>
      </c>
      <c r="V14" s="26" t="n">
        <f aca="false">((E14*(1+Условия!$D$14))-(E14*(1+Условия!$D$14))*Условия!$A$14)/24</f>
        <v>1410937.5</v>
      </c>
      <c r="W14" s="26" t="n">
        <f aca="false">E14*(1+Условия!$D$14)</f>
        <v>48375000</v>
      </c>
      <c r="X14" s="26" t="n">
        <f aca="false">(E14*(1+Условия!$B$15))*Условия!$A$15</f>
        <v>20156250</v>
      </c>
      <c r="Y14" s="26" t="n">
        <f aca="false">((E14*(1+Условия!$B$15))-(E14*(1+Условия!$B$15))*Условия!$A$15)/12</f>
        <v>1679687.5</v>
      </c>
      <c r="Z14" s="26" t="n">
        <f aca="false">E14*(1+Условия!$B$15)</f>
        <v>40312500</v>
      </c>
      <c r="AA14" s="26" t="n">
        <f aca="false">(E14*(1+Условия!$C$15))*Условия!$A$15</f>
        <v>21562500</v>
      </c>
      <c r="AB14" s="26" t="n">
        <f aca="false">((E14*(1+Условия!$C$15))-(E14*(1+Условия!$C$15))*Условия!$A$15)/18</f>
        <v>1197916.66666667</v>
      </c>
      <c r="AC14" s="26" t="n">
        <f aca="false">E14*(1+Условия!$C$15)</f>
        <v>43125000</v>
      </c>
      <c r="AD14" s="26" t="n">
        <f aca="false">(E14*(1+Условия!$D$15))*Условия!$A$15</f>
        <v>22968750</v>
      </c>
      <c r="AE14" s="26" t="n">
        <f aca="false">((E14*(1+Условия!$D$15))-(E14*(1+Условия!$D$15))*Условия!$A$15)/24</f>
        <v>957031.25</v>
      </c>
      <c r="AF14" s="26" t="n">
        <f aca="false">E14*(1+Условия!$D$15)</f>
        <v>45937500</v>
      </c>
    </row>
    <row r="15" customFormat="false" ht="15" hidden="false" customHeight="false" outlineLevel="0" collapsed="false">
      <c r="A15" s="23" t="n">
        <v>14</v>
      </c>
      <c r="B15" s="24" t="n">
        <v>14.92</v>
      </c>
      <c r="C15" s="23" t="s">
        <v>48</v>
      </c>
      <c r="D15" s="25" t="n">
        <f aca="false">Условия!$B$7</f>
        <v>2500000</v>
      </c>
      <c r="E15" s="25" t="n">
        <f aca="false">B15*D15</f>
        <v>37300000</v>
      </c>
      <c r="F15" s="26" t="n">
        <f aca="false">(E15*(1+Условия!$B$13))*Условия!$A$13</f>
        <v>8579000</v>
      </c>
      <c r="G15" s="26" t="n">
        <f aca="false">((E15*(1+Условия!$B$13))-(E15*(1+Условия!$B$13))*Условия!$A$13)/12</f>
        <v>2859666.66666667</v>
      </c>
      <c r="H15" s="26" t="n">
        <f aca="false">E15*(1+Условия!$B$13)</f>
        <v>42895000</v>
      </c>
      <c r="I15" s="26" t="n">
        <f aca="false">(E15*(1+Условия!$C$13))*Условия!$A$13</f>
        <v>9325000</v>
      </c>
      <c r="J15" s="26" t="n">
        <f aca="false">((E15*(1+Условия!$C$13))-(E15*(1+Условия!$C$13))*Условия!$A$13)/18</f>
        <v>2072222.22222222</v>
      </c>
      <c r="K15" s="26" t="n">
        <f aca="false">E15*(1+Условия!$C$13)</f>
        <v>46625000</v>
      </c>
      <c r="L15" s="26" t="n">
        <f aca="false">(E15*(1+Условия!$D$13))*Условия!$A$13</f>
        <v>10071000</v>
      </c>
      <c r="M15" s="26" t="n">
        <f aca="false">((E15*(1+Условия!$D$13))-(E15*(1+Условия!$D$13))*Условия!$A$13)/24</f>
        <v>1678500</v>
      </c>
      <c r="N15" s="26" t="n">
        <f aca="false">E15*(1+Условия!$D$13)</f>
        <v>50355000</v>
      </c>
      <c r="O15" s="26" t="n">
        <f aca="false">(E15*(1+Условия!$B$14))*Условия!$A$14</f>
        <v>12644700</v>
      </c>
      <c r="P15" s="26" t="n">
        <f aca="false">((E15*(1+Условия!$B$14))-(E15*(1+Условия!$B$14))*Условия!$A$14)/12</f>
        <v>2458691.66666667</v>
      </c>
      <c r="Q15" s="26" t="n">
        <f aca="false">E15*(1+Условия!$B$14)</f>
        <v>42149000</v>
      </c>
      <c r="R15" s="26" t="n">
        <f aca="false">(E15*(1+Условия!$C$14))*Условия!$A$14</f>
        <v>13539900</v>
      </c>
      <c r="S15" s="26" t="n">
        <f aca="false">((E15*(1+Условия!$C$14))-(E15*(1+Условия!$C$14))*Условия!$A$14)/18</f>
        <v>1755172.22222222</v>
      </c>
      <c r="T15" s="26" t="n">
        <f aca="false">E15*(1+Условия!$C$14)</f>
        <v>45133000</v>
      </c>
      <c r="U15" s="26" t="n">
        <f aca="false">(E15*(1+Условия!$D$14))*Условия!$A$14</f>
        <v>14435100</v>
      </c>
      <c r="V15" s="26" t="n">
        <f aca="false">((E15*(1+Условия!$D$14))-(E15*(1+Условия!$D$14))*Условия!$A$14)/24</f>
        <v>1403412.5</v>
      </c>
      <c r="W15" s="26" t="n">
        <f aca="false">E15*(1+Условия!$D$14)</f>
        <v>48117000</v>
      </c>
      <c r="X15" s="26" t="n">
        <f aca="false">(E15*(1+Условия!$B$15))*Условия!$A$15</f>
        <v>20048750</v>
      </c>
      <c r="Y15" s="26" t="n">
        <f aca="false">((E15*(1+Условия!$B$15))-(E15*(1+Условия!$B$15))*Условия!$A$15)/12</f>
        <v>1670729.16666667</v>
      </c>
      <c r="Z15" s="26" t="n">
        <f aca="false">E15*(1+Условия!$B$15)</f>
        <v>40097500</v>
      </c>
      <c r="AA15" s="26" t="n">
        <f aca="false">(E15*(1+Условия!$C$15))*Условия!$A$15</f>
        <v>21447500</v>
      </c>
      <c r="AB15" s="26" t="n">
        <f aca="false">((E15*(1+Условия!$C$15))-(E15*(1+Условия!$C$15))*Условия!$A$15)/18</f>
        <v>1191527.77777778</v>
      </c>
      <c r="AC15" s="26" t="n">
        <f aca="false">E15*(1+Условия!$C$15)</f>
        <v>42895000</v>
      </c>
      <c r="AD15" s="26" t="n">
        <f aca="false">(E15*(1+Условия!$D$15))*Условия!$A$15</f>
        <v>22846250</v>
      </c>
      <c r="AE15" s="26" t="n">
        <f aca="false">((E15*(1+Условия!$D$15))-(E15*(1+Условия!$D$15))*Условия!$A$15)/24</f>
        <v>951927.083333333</v>
      </c>
      <c r="AF15" s="26" t="n">
        <f aca="false">E15*(1+Условия!$D$15)</f>
        <v>45692500</v>
      </c>
    </row>
    <row r="16" customFormat="false" ht="15" hidden="false" customHeight="false" outlineLevel="0" collapsed="false">
      <c r="A16" s="23" t="n">
        <v>15</v>
      </c>
      <c r="B16" s="24" t="n">
        <v>15.07</v>
      </c>
      <c r="C16" s="23" t="s">
        <v>48</v>
      </c>
      <c r="D16" s="25" t="n">
        <f aca="false">Условия!$B$7</f>
        <v>2500000</v>
      </c>
      <c r="E16" s="25" t="n">
        <f aca="false">B16*D16</f>
        <v>37675000</v>
      </c>
      <c r="F16" s="26" t="n">
        <f aca="false">(E16*(1+Условия!$B$13))*Условия!$A$13</f>
        <v>8665250</v>
      </c>
      <c r="G16" s="26" t="n">
        <f aca="false">((E16*(1+Условия!$B$13))-(E16*(1+Условия!$B$13))*Условия!$A$13)/12</f>
        <v>2888416.66666667</v>
      </c>
      <c r="H16" s="26" t="n">
        <f aca="false">E16*(1+Условия!$B$13)</f>
        <v>43326250</v>
      </c>
      <c r="I16" s="26" t="n">
        <f aca="false">(E16*(1+Условия!$C$13))*Условия!$A$13</f>
        <v>9418750</v>
      </c>
      <c r="J16" s="26" t="n">
        <f aca="false">((E16*(1+Условия!$C$13))-(E16*(1+Условия!$C$13))*Условия!$A$13)/18</f>
        <v>2093055.55555556</v>
      </c>
      <c r="K16" s="26" t="n">
        <f aca="false">E16*(1+Условия!$C$13)</f>
        <v>47093750</v>
      </c>
      <c r="L16" s="26" t="n">
        <f aca="false">(E16*(1+Условия!$D$13))*Условия!$A$13</f>
        <v>10172250</v>
      </c>
      <c r="M16" s="26" t="n">
        <f aca="false">((E16*(1+Условия!$D$13))-(E16*(1+Условия!$D$13))*Условия!$A$13)/24</f>
        <v>1695375</v>
      </c>
      <c r="N16" s="26" t="n">
        <f aca="false">E16*(1+Условия!$D$13)</f>
        <v>50861250</v>
      </c>
      <c r="O16" s="26" t="n">
        <f aca="false">(E16*(1+Условия!$B$14))*Условия!$A$14</f>
        <v>12771825</v>
      </c>
      <c r="P16" s="26" t="n">
        <f aca="false">((E16*(1+Условия!$B$14))-(E16*(1+Условия!$B$14))*Условия!$A$14)/12</f>
        <v>2483410.41666667</v>
      </c>
      <c r="Q16" s="26" t="n">
        <f aca="false">E16*(1+Условия!$B$14)</f>
        <v>42572750</v>
      </c>
      <c r="R16" s="26" t="n">
        <f aca="false">(E16*(1+Условия!$C$14))*Условия!$A$14</f>
        <v>13676025</v>
      </c>
      <c r="S16" s="26" t="n">
        <f aca="false">((E16*(1+Условия!$C$14))-(E16*(1+Условия!$C$14))*Условия!$A$14)/18</f>
        <v>1772818.05555556</v>
      </c>
      <c r="T16" s="26" t="n">
        <f aca="false">E16*(1+Условия!$C$14)</f>
        <v>45586750</v>
      </c>
      <c r="U16" s="26" t="n">
        <f aca="false">(E16*(1+Условия!$D$14))*Условия!$A$14</f>
        <v>14580225</v>
      </c>
      <c r="V16" s="26" t="n">
        <f aca="false">((E16*(1+Условия!$D$14))-(E16*(1+Условия!$D$14))*Условия!$A$14)/24</f>
        <v>1417521.875</v>
      </c>
      <c r="W16" s="26" t="n">
        <f aca="false">E16*(1+Условия!$D$14)</f>
        <v>48600750</v>
      </c>
      <c r="X16" s="26" t="n">
        <f aca="false">(E16*(1+Условия!$B$15))*Условия!$A$15</f>
        <v>20250312.5</v>
      </c>
      <c r="Y16" s="26" t="n">
        <f aca="false">((E16*(1+Условия!$B$15))-(E16*(1+Условия!$B$15))*Условия!$A$15)/12</f>
        <v>1687526.04166667</v>
      </c>
      <c r="Z16" s="26" t="n">
        <f aca="false">E16*(1+Условия!$B$15)</f>
        <v>40500625</v>
      </c>
      <c r="AA16" s="26" t="n">
        <f aca="false">(E16*(1+Условия!$C$15))*Условия!$A$15</f>
        <v>21663125</v>
      </c>
      <c r="AB16" s="26" t="n">
        <f aca="false">((E16*(1+Условия!$C$15))-(E16*(1+Условия!$C$15))*Условия!$A$15)/18</f>
        <v>1203506.94444444</v>
      </c>
      <c r="AC16" s="26" t="n">
        <f aca="false">E16*(1+Условия!$C$15)</f>
        <v>43326250</v>
      </c>
      <c r="AD16" s="26" t="n">
        <f aca="false">(E16*(1+Условия!$D$15))*Условия!$A$15</f>
        <v>23075937.5</v>
      </c>
      <c r="AE16" s="26" t="n">
        <f aca="false">((E16*(1+Условия!$D$15))-(E16*(1+Условия!$D$15))*Условия!$A$15)/24</f>
        <v>961497.395833333</v>
      </c>
      <c r="AF16" s="26" t="n">
        <f aca="false">E16*(1+Условия!$D$15)</f>
        <v>46151875</v>
      </c>
    </row>
    <row r="17" customFormat="false" ht="15" hidden="false" customHeight="false" outlineLevel="0" collapsed="false">
      <c r="A17" s="23" t="n">
        <v>16</v>
      </c>
      <c r="B17" s="24" t="n">
        <v>14.88</v>
      </c>
      <c r="C17" s="23" t="s">
        <v>48</v>
      </c>
      <c r="D17" s="25" t="n">
        <f aca="false">Условия!$B$7</f>
        <v>2500000</v>
      </c>
      <c r="E17" s="25" t="n">
        <f aca="false">B17*D17</f>
        <v>37200000</v>
      </c>
      <c r="F17" s="26" t="n">
        <f aca="false">(E17*(1+Условия!$B$13))*Условия!$A$13</f>
        <v>8556000</v>
      </c>
      <c r="G17" s="26" t="n">
        <f aca="false">((E17*(1+Условия!$B$13))-(E17*(1+Условия!$B$13))*Условия!$A$13)/12</f>
        <v>2852000</v>
      </c>
      <c r="H17" s="26" t="n">
        <f aca="false">E17*(1+Условия!$B$13)</f>
        <v>42780000</v>
      </c>
      <c r="I17" s="26" t="n">
        <f aca="false">(E17*(1+Условия!$C$13))*Условия!$A$13</f>
        <v>9300000</v>
      </c>
      <c r="J17" s="26" t="n">
        <f aca="false">((E17*(1+Условия!$C$13))-(E17*(1+Условия!$C$13))*Условия!$A$13)/18</f>
        <v>2066666.66666667</v>
      </c>
      <c r="K17" s="26" t="n">
        <f aca="false">E17*(1+Условия!$C$13)</f>
        <v>46500000</v>
      </c>
      <c r="L17" s="26" t="n">
        <f aca="false">(E17*(1+Условия!$D$13))*Условия!$A$13</f>
        <v>10044000</v>
      </c>
      <c r="M17" s="26" t="n">
        <f aca="false">((E17*(1+Условия!$D$13))-(E17*(1+Условия!$D$13))*Условия!$A$13)/24</f>
        <v>1674000</v>
      </c>
      <c r="N17" s="26" t="n">
        <f aca="false">E17*(1+Условия!$D$13)</f>
        <v>50220000</v>
      </c>
      <c r="O17" s="26" t="n">
        <f aca="false">(E17*(1+Условия!$B$14))*Условия!$A$14</f>
        <v>12610800</v>
      </c>
      <c r="P17" s="26" t="n">
        <f aca="false">((E17*(1+Условия!$B$14))-(E17*(1+Условия!$B$14))*Условия!$A$14)/12</f>
        <v>2452100</v>
      </c>
      <c r="Q17" s="26" t="n">
        <f aca="false">E17*(1+Условия!$B$14)</f>
        <v>42036000</v>
      </c>
      <c r="R17" s="26" t="n">
        <f aca="false">(E17*(1+Условия!$C$14))*Условия!$A$14</f>
        <v>13503600</v>
      </c>
      <c r="S17" s="26" t="n">
        <f aca="false">((E17*(1+Условия!$C$14))-(E17*(1+Условия!$C$14))*Условия!$A$14)/18</f>
        <v>1750466.66666667</v>
      </c>
      <c r="T17" s="26" t="n">
        <f aca="false">E17*(1+Условия!$C$14)</f>
        <v>45012000</v>
      </c>
      <c r="U17" s="26" t="n">
        <f aca="false">(E17*(1+Условия!$D$14))*Условия!$A$14</f>
        <v>14396400</v>
      </c>
      <c r="V17" s="26" t="n">
        <f aca="false">((E17*(1+Условия!$D$14))-(E17*(1+Условия!$D$14))*Условия!$A$14)/24</f>
        <v>1399650</v>
      </c>
      <c r="W17" s="26" t="n">
        <f aca="false">E17*(1+Условия!$D$14)</f>
        <v>47988000</v>
      </c>
      <c r="X17" s="26" t="n">
        <f aca="false">(E17*(1+Условия!$B$15))*Условия!$A$15</f>
        <v>19995000</v>
      </c>
      <c r="Y17" s="26" t="n">
        <f aca="false">((E17*(1+Условия!$B$15))-(E17*(1+Условия!$B$15))*Условия!$A$15)/12</f>
        <v>1666250</v>
      </c>
      <c r="Z17" s="26" t="n">
        <f aca="false">E17*(1+Условия!$B$15)</f>
        <v>39990000</v>
      </c>
      <c r="AA17" s="26" t="n">
        <f aca="false">(E17*(1+Условия!$C$15))*Условия!$A$15</f>
        <v>21390000</v>
      </c>
      <c r="AB17" s="26" t="n">
        <f aca="false">((E17*(1+Условия!$C$15))-(E17*(1+Условия!$C$15))*Условия!$A$15)/18</f>
        <v>1188333.33333333</v>
      </c>
      <c r="AC17" s="26" t="n">
        <f aca="false">E17*(1+Условия!$C$15)</f>
        <v>42780000</v>
      </c>
      <c r="AD17" s="26" t="n">
        <f aca="false">(E17*(1+Условия!$D$15))*Условия!$A$15</f>
        <v>22785000</v>
      </c>
      <c r="AE17" s="26" t="n">
        <f aca="false">((E17*(1+Условия!$D$15))-(E17*(1+Условия!$D$15))*Условия!$A$15)/24</f>
        <v>949375</v>
      </c>
      <c r="AF17" s="26" t="n">
        <f aca="false">E17*(1+Условия!$D$15)</f>
        <v>45570000</v>
      </c>
    </row>
    <row r="18" customFormat="false" ht="15" hidden="false" customHeight="false" outlineLevel="0" collapsed="false">
      <c r="A18" s="23" t="n">
        <v>17</v>
      </c>
      <c r="B18" s="24" t="n">
        <v>15.43</v>
      </c>
      <c r="C18" s="23" t="s">
        <v>48</v>
      </c>
      <c r="D18" s="25" t="n">
        <f aca="false">Условия!$B$7</f>
        <v>2500000</v>
      </c>
      <c r="E18" s="25" t="n">
        <f aca="false">B18*D18</f>
        <v>38575000</v>
      </c>
      <c r="F18" s="26" t="n">
        <f aca="false">(E18*(1+Условия!$B$13))*Условия!$A$13</f>
        <v>8872250</v>
      </c>
      <c r="G18" s="26" t="n">
        <f aca="false">((E18*(1+Условия!$B$13))-(E18*(1+Условия!$B$13))*Условия!$A$13)/12</f>
        <v>2957416.66666667</v>
      </c>
      <c r="H18" s="26" t="n">
        <f aca="false">E18*(1+Условия!$B$13)</f>
        <v>44361250</v>
      </c>
      <c r="I18" s="26" t="n">
        <f aca="false">(E18*(1+Условия!$C$13))*Условия!$A$13</f>
        <v>9643750</v>
      </c>
      <c r="J18" s="26" t="n">
        <f aca="false">((E18*(1+Условия!$C$13))-(E18*(1+Условия!$C$13))*Условия!$A$13)/18</f>
        <v>2143055.55555556</v>
      </c>
      <c r="K18" s="26" t="n">
        <f aca="false">E18*(1+Условия!$C$13)</f>
        <v>48218750</v>
      </c>
      <c r="L18" s="26" t="n">
        <f aca="false">(E18*(1+Условия!$D$13))*Условия!$A$13</f>
        <v>10415250</v>
      </c>
      <c r="M18" s="26" t="n">
        <f aca="false">((E18*(1+Условия!$D$13))-(E18*(1+Условия!$D$13))*Условия!$A$13)/24</f>
        <v>1735875</v>
      </c>
      <c r="N18" s="26" t="n">
        <f aca="false">E18*(1+Условия!$D$13)</f>
        <v>52076250</v>
      </c>
      <c r="O18" s="26" t="n">
        <f aca="false">(E18*(1+Условия!$B$14))*Условия!$A$14</f>
        <v>13076925</v>
      </c>
      <c r="P18" s="26" t="n">
        <f aca="false">((E18*(1+Условия!$B$14))-(E18*(1+Условия!$B$14))*Условия!$A$14)/12</f>
        <v>2542735.41666667</v>
      </c>
      <c r="Q18" s="26" t="n">
        <f aca="false">E18*(1+Условия!$B$14)</f>
        <v>43589750</v>
      </c>
      <c r="R18" s="26" t="n">
        <f aca="false">(E18*(1+Условия!$C$14))*Условия!$A$14</f>
        <v>14002725</v>
      </c>
      <c r="S18" s="26" t="n">
        <f aca="false">((E18*(1+Условия!$C$14))-(E18*(1+Условия!$C$14))*Условия!$A$14)/18</f>
        <v>1815168.05555556</v>
      </c>
      <c r="T18" s="26" t="n">
        <f aca="false">E18*(1+Условия!$C$14)</f>
        <v>46675750</v>
      </c>
      <c r="U18" s="26" t="n">
        <f aca="false">(E18*(1+Условия!$D$14))*Условия!$A$14</f>
        <v>14928525</v>
      </c>
      <c r="V18" s="26" t="n">
        <f aca="false">((E18*(1+Условия!$D$14))-(E18*(1+Условия!$D$14))*Условия!$A$14)/24</f>
        <v>1451384.375</v>
      </c>
      <c r="W18" s="26" t="n">
        <f aca="false">E18*(1+Условия!$D$14)</f>
        <v>49761750</v>
      </c>
      <c r="X18" s="26" t="n">
        <f aca="false">(E18*(1+Условия!$B$15))*Условия!$A$15</f>
        <v>20734062.5</v>
      </c>
      <c r="Y18" s="26" t="n">
        <f aca="false">((E18*(1+Условия!$B$15))-(E18*(1+Условия!$B$15))*Условия!$A$15)/12</f>
        <v>1727838.54166667</v>
      </c>
      <c r="Z18" s="26" t="n">
        <f aca="false">E18*(1+Условия!$B$15)</f>
        <v>41468125</v>
      </c>
      <c r="AA18" s="26" t="n">
        <f aca="false">(E18*(1+Условия!$C$15))*Условия!$A$15</f>
        <v>22180625</v>
      </c>
      <c r="AB18" s="26" t="n">
        <f aca="false">((E18*(1+Условия!$C$15))-(E18*(1+Условия!$C$15))*Условия!$A$15)/18</f>
        <v>1232256.94444444</v>
      </c>
      <c r="AC18" s="26" t="n">
        <f aca="false">E18*(1+Условия!$C$15)</f>
        <v>44361250</v>
      </c>
      <c r="AD18" s="26" t="n">
        <f aca="false">(E18*(1+Условия!$D$15))*Условия!$A$15</f>
        <v>23627187.5</v>
      </c>
      <c r="AE18" s="26" t="n">
        <f aca="false">((E18*(1+Условия!$D$15))-(E18*(1+Условия!$D$15))*Условия!$A$15)/24</f>
        <v>984466.145833333</v>
      </c>
      <c r="AF18" s="26" t="n">
        <f aca="false">E18*(1+Условия!$D$15)</f>
        <v>47254375</v>
      </c>
    </row>
    <row r="19" customFormat="false" ht="15" hidden="false" customHeight="false" outlineLevel="0" collapsed="false">
      <c r="A19" s="23" t="n">
        <v>18</v>
      </c>
      <c r="B19" s="24" t="n">
        <v>15.22</v>
      </c>
      <c r="C19" s="23" t="s">
        <v>48</v>
      </c>
      <c r="D19" s="25" t="n">
        <f aca="false">Условия!$B$7</f>
        <v>2500000</v>
      </c>
      <c r="E19" s="25" t="n">
        <f aca="false">B19*D19</f>
        <v>38050000</v>
      </c>
      <c r="F19" s="26" t="n">
        <f aca="false">(E19*(1+Условия!$B$13))*Условия!$A$13</f>
        <v>8751500</v>
      </c>
      <c r="G19" s="26" t="n">
        <f aca="false">((E19*(1+Условия!$B$13))-(E19*(1+Условия!$B$13))*Условия!$A$13)/12</f>
        <v>2917166.66666667</v>
      </c>
      <c r="H19" s="26" t="n">
        <f aca="false">E19*(1+Условия!$B$13)</f>
        <v>43757500</v>
      </c>
      <c r="I19" s="26" t="n">
        <f aca="false">(E19*(1+Условия!$C$13))*Условия!$A$13</f>
        <v>9512500</v>
      </c>
      <c r="J19" s="26" t="n">
        <f aca="false">((E19*(1+Условия!$C$13))-(E19*(1+Условия!$C$13))*Условия!$A$13)/18</f>
        <v>2113888.88888889</v>
      </c>
      <c r="K19" s="26" t="n">
        <f aca="false">E19*(1+Условия!$C$13)</f>
        <v>47562500</v>
      </c>
      <c r="L19" s="26" t="n">
        <f aca="false">(E19*(1+Условия!$D$13))*Условия!$A$13</f>
        <v>10273500</v>
      </c>
      <c r="M19" s="26" t="n">
        <f aca="false">((E19*(1+Условия!$D$13))-(E19*(1+Условия!$D$13))*Условия!$A$13)/24</f>
        <v>1712250</v>
      </c>
      <c r="N19" s="26" t="n">
        <f aca="false">E19*(1+Условия!$D$13)</f>
        <v>51367500</v>
      </c>
      <c r="O19" s="26" t="n">
        <f aca="false">(E19*(1+Условия!$B$14))*Условия!$A$14</f>
        <v>12898950</v>
      </c>
      <c r="P19" s="26" t="n">
        <f aca="false">((E19*(1+Условия!$B$14))-(E19*(1+Условия!$B$14))*Условия!$A$14)/12</f>
        <v>2508129.16666667</v>
      </c>
      <c r="Q19" s="26" t="n">
        <f aca="false">E19*(1+Условия!$B$14)</f>
        <v>42996500</v>
      </c>
      <c r="R19" s="26" t="n">
        <f aca="false">(E19*(1+Условия!$C$14))*Условия!$A$14</f>
        <v>13812150</v>
      </c>
      <c r="S19" s="26" t="n">
        <f aca="false">((E19*(1+Условия!$C$14))-(E19*(1+Условия!$C$14))*Условия!$A$14)/18</f>
        <v>1790463.88888889</v>
      </c>
      <c r="T19" s="26" t="n">
        <f aca="false">E19*(1+Условия!$C$14)</f>
        <v>46040500</v>
      </c>
      <c r="U19" s="26" t="n">
        <f aca="false">(E19*(1+Условия!$D$14))*Условия!$A$14</f>
        <v>14725350</v>
      </c>
      <c r="V19" s="26" t="n">
        <f aca="false">((E19*(1+Условия!$D$14))-(E19*(1+Условия!$D$14))*Условия!$A$14)/24</f>
        <v>1431631.25</v>
      </c>
      <c r="W19" s="26" t="n">
        <f aca="false">E19*(1+Условия!$D$14)</f>
        <v>49084500</v>
      </c>
      <c r="X19" s="26" t="n">
        <f aca="false">(E19*(1+Условия!$B$15))*Условия!$A$15</f>
        <v>20451875</v>
      </c>
      <c r="Y19" s="26" t="n">
        <f aca="false">((E19*(1+Условия!$B$15))-(E19*(1+Условия!$B$15))*Условия!$A$15)/12</f>
        <v>1704322.91666667</v>
      </c>
      <c r="Z19" s="26" t="n">
        <f aca="false">E19*(1+Условия!$B$15)</f>
        <v>40903750</v>
      </c>
      <c r="AA19" s="26" t="n">
        <f aca="false">(E19*(1+Условия!$C$15))*Условия!$A$15</f>
        <v>21878750</v>
      </c>
      <c r="AB19" s="26" t="n">
        <f aca="false">((E19*(1+Условия!$C$15))-(E19*(1+Условия!$C$15))*Условия!$A$15)/18</f>
        <v>1215486.11111111</v>
      </c>
      <c r="AC19" s="26" t="n">
        <f aca="false">E19*(1+Условия!$C$15)</f>
        <v>43757500</v>
      </c>
      <c r="AD19" s="26" t="n">
        <f aca="false">(E19*(1+Условия!$D$15))*Условия!$A$15</f>
        <v>23305625</v>
      </c>
      <c r="AE19" s="26" t="n">
        <f aca="false">((E19*(1+Условия!$D$15))-(E19*(1+Условия!$D$15))*Условия!$A$15)/24</f>
        <v>971067.708333333</v>
      </c>
      <c r="AF19" s="26" t="n">
        <f aca="false">E19*(1+Условия!$D$15)</f>
        <v>46611250</v>
      </c>
    </row>
    <row r="20" customFormat="false" ht="15" hidden="false" customHeight="false" outlineLevel="0" collapsed="false">
      <c r="A20" s="23" t="n">
        <v>19</v>
      </c>
      <c r="B20" s="24" t="n">
        <v>15.21</v>
      </c>
      <c r="C20" s="23" t="s">
        <v>48</v>
      </c>
      <c r="D20" s="25" t="n">
        <f aca="false">Условия!$B$7</f>
        <v>2500000</v>
      </c>
      <c r="E20" s="25" t="n">
        <f aca="false">B20*D20</f>
        <v>38025000</v>
      </c>
      <c r="F20" s="26" t="n">
        <f aca="false">(E20*(1+Условия!$B$13))*Условия!$A$13</f>
        <v>8745750</v>
      </c>
      <c r="G20" s="26" t="n">
        <f aca="false">((E20*(1+Условия!$B$13))-(E20*(1+Условия!$B$13))*Условия!$A$13)/12</f>
        <v>2915250</v>
      </c>
      <c r="H20" s="26" t="n">
        <f aca="false">E20*(1+Условия!$B$13)</f>
        <v>43728750</v>
      </c>
      <c r="I20" s="26" t="n">
        <f aca="false">(E20*(1+Условия!$C$13))*Условия!$A$13</f>
        <v>9506250</v>
      </c>
      <c r="J20" s="26" t="n">
        <f aca="false">((E20*(1+Условия!$C$13))-(E20*(1+Условия!$C$13))*Условия!$A$13)/18</f>
        <v>2112500</v>
      </c>
      <c r="K20" s="26" t="n">
        <f aca="false">E20*(1+Условия!$C$13)</f>
        <v>47531250</v>
      </c>
      <c r="L20" s="26" t="n">
        <f aca="false">(E20*(1+Условия!$D$13))*Условия!$A$13</f>
        <v>10266750</v>
      </c>
      <c r="M20" s="26" t="n">
        <f aca="false">((E20*(1+Условия!$D$13))-(E20*(1+Условия!$D$13))*Условия!$A$13)/24</f>
        <v>1711125</v>
      </c>
      <c r="N20" s="26" t="n">
        <f aca="false">E20*(1+Условия!$D$13)</f>
        <v>51333750</v>
      </c>
      <c r="O20" s="26" t="n">
        <f aca="false">(E20*(1+Условия!$B$14))*Условия!$A$14</f>
        <v>12890475</v>
      </c>
      <c r="P20" s="26" t="n">
        <f aca="false">((E20*(1+Условия!$B$14))-(E20*(1+Условия!$B$14))*Условия!$A$14)/12</f>
        <v>2506481.25</v>
      </c>
      <c r="Q20" s="26" t="n">
        <f aca="false">E20*(1+Условия!$B$14)</f>
        <v>42968250</v>
      </c>
      <c r="R20" s="26" t="n">
        <f aca="false">(E20*(1+Условия!$C$14))*Условия!$A$14</f>
        <v>13803075</v>
      </c>
      <c r="S20" s="26" t="n">
        <f aca="false">((E20*(1+Условия!$C$14))-(E20*(1+Условия!$C$14))*Условия!$A$14)/18</f>
        <v>1789287.5</v>
      </c>
      <c r="T20" s="26" t="n">
        <f aca="false">E20*(1+Условия!$C$14)</f>
        <v>46010250</v>
      </c>
      <c r="U20" s="26" t="n">
        <f aca="false">(E20*(1+Условия!$D$14))*Условия!$A$14</f>
        <v>14715675</v>
      </c>
      <c r="V20" s="26" t="n">
        <f aca="false">((E20*(1+Условия!$D$14))-(E20*(1+Условия!$D$14))*Условия!$A$14)/24</f>
        <v>1430690.625</v>
      </c>
      <c r="W20" s="26" t="n">
        <f aca="false">E20*(1+Условия!$D$14)</f>
        <v>49052250</v>
      </c>
      <c r="X20" s="26" t="n">
        <f aca="false">(E20*(1+Условия!$B$15))*Условия!$A$15</f>
        <v>20438437.5</v>
      </c>
      <c r="Y20" s="26" t="n">
        <f aca="false">((E20*(1+Условия!$B$15))-(E20*(1+Условия!$B$15))*Условия!$A$15)/12</f>
        <v>1703203.125</v>
      </c>
      <c r="Z20" s="26" t="n">
        <f aca="false">E20*(1+Условия!$B$15)</f>
        <v>40876875</v>
      </c>
      <c r="AA20" s="26" t="n">
        <f aca="false">(E20*(1+Условия!$C$15))*Условия!$A$15</f>
        <v>21864375</v>
      </c>
      <c r="AB20" s="26" t="n">
        <f aca="false">((E20*(1+Условия!$C$15))-(E20*(1+Условия!$C$15))*Условия!$A$15)/18</f>
        <v>1214687.5</v>
      </c>
      <c r="AC20" s="26" t="n">
        <f aca="false">E20*(1+Условия!$C$15)</f>
        <v>43728750</v>
      </c>
      <c r="AD20" s="26" t="n">
        <f aca="false">(E20*(1+Условия!$D$15))*Условия!$A$15</f>
        <v>23290312.5</v>
      </c>
      <c r="AE20" s="26" t="n">
        <f aca="false">((E20*(1+Условия!$D$15))-(E20*(1+Условия!$D$15))*Условия!$A$15)/24</f>
        <v>970429.6875</v>
      </c>
      <c r="AF20" s="26" t="n">
        <f aca="false">E20*(1+Условия!$D$15)</f>
        <v>46580625</v>
      </c>
    </row>
    <row r="21" customFormat="false" ht="15" hidden="false" customHeight="false" outlineLevel="0" collapsed="false">
      <c r="A21" s="23" t="n">
        <v>20</v>
      </c>
      <c r="B21" s="24" t="n">
        <v>15.55</v>
      </c>
      <c r="C21" s="23" t="s">
        <v>48</v>
      </c>
      <c r="D21" s="25" t="n">
        <f aca="false">Условия!$B$7</f>
        <v>2500000</v>
      </c>
      <c r="E21" s="25" t="n">
        <f aca="false">B21*D21</f>
        <v>38875000</v>
      </c>
      <c r="F21" s="26" t="n">
        <f aca="false">(E21*(1+Условия!$B$13))*Условия!$A$13</f>
        <v>8941250</v>
      </c>
      <c r="G21" s="26" t="n">
        <f aca="false">((E21*(1+Условия!$B$13))-(E21*(1+Условия!$B$13))*Условия!$A$13)/12</f>
        <v>2980416.66666667</v>
      </c>
      <c r="H21" s="26" t="n">
        <f aca="false">E21*(1+Условия!$B$13)</f>
        <v>44706250</v>
      </c>
      <c r="I21" s="26" t="n">
        <f aca="false">(E21*(1+Условия!$C$13))*Условия!$A$13</f>
        <v>9718750</v>
      </c>
      <c r="J21" s="26" t="n">
        <f aca="false">((E21*(1+Условия!$C$13))-(E21*(1+Условия!$C$13))*Условия!$A$13)/18</f>
        <v>2159722.22222222</v>
      </c>
      <c r="K21" s="26" t="n">
        <f aca="false">E21*(1+Условия!$C$13)</f>
        <v>48593750</v>
      </c>
      <c r="L21" s="26" t="n">
        <f aca="false">(E21*(1+Условия!$D$13))*Условия!$A$13</f>
        <v>10496250</v>
      </c>
      <c r="M21" s="26" t="n">
        <f aca="false">((E21*(1+Условия!$D$13))-(E21*(1+Условия!$D$13))*Условия!$A$13)/24</f>
        <v>1749375</v>
      </c>
      <c r="N21" s="26" t="n">
        <f aca="false">E21*(1+Условия!$D$13)</f>
        <v>52481250</v>
      </c>
      <c r="O21" s="26" t="n">
        <f aca="false">(E21*(1+Условия!$B$14))*Условия!$A$14</f>
        <v>13178625</v>
      </c>
      <c r="P21" s="26" t="n">
        <f aca="false">((E21*(1+Условия!$B$14))-(E21*(1+Условия!$B$14))*Условия!$A$14)/12</f>
        <v>2562510.41666667</v>
      </c>
      <c r="Q21" s="26" t="n">
        <f aca="false">E21*(1+Условия!$B$14)</f>
        <v>43928750</v>
      </c>
      <c r="R21" s="26" t="n">
        <f aca="false">(E21*(1+Условия!$C$14))*Условия!$A$14</f>
        <v>14111625</v>
      </c>
      <c r="S21" s="26" t="n">
        <f aca="false">((E21*(1+Условия!$C$14))-(E21*(1+Условия!$C$14))*Условия!$A$14)/18</f>
        <v>1829284.72222222</v>
      </c>
      <c r="T21" s="26" t="n">
        <f aca="false">E21*(1+Условия!$C$14)</f>
        <v>47038750</v>
      </c>
      <c r="U21" s="26" t="n">
        <f aca="false">(E21*(1+Условия!$D$14))*Условия!$A$14</f>
        <v>15044625</v>
      </c>
      <c r="V21" s="26" t="n">
        <f aca="false">((E21*(1+Условия!$D$14))-(E21*(1+Условия!$D$14))*Условия!$A$14)/24</f>
        <v>1462671.875</v>
      </c>
      <c r="W21" s="26" t="n">
        <f aca="false">E21*(1+Условия!$D$14)</f>
        <v>50148750</v>
      </c>
      <c r="X21" s="26" t="n">
        <f aca="false">(E21*(1+Условия!$B$15))*Условия!$A$15</f>
        <v>20895312.5</v>
      </c>
      <c r="Y21" s="26" t="n">
        <f aca="false">((E21*(1+Условия!$B$15))-(E21*(1+Условия!$B$15))*Условия!$A$15)/12</f>
        <v>1741276.04166667</v>
      </c>
      <c r="Z21" s="26" t="n">
        <f aca="false">E21*(1+Условия!$B$15)</f>
        <v>41790625</v>
      </c>
      <c r="AA21" s="26" t="n">
        <f aca="false">(E21*(1+Условия!$C$15))*Условия!$A$15</f>
        <v>22353125</v>
      </c>
      <c r="AB21" s="26" t="n">
        <f aca="false">((E21*(1+Условия!$C$15))-(E21*(1+Условия!$C$15))*Условия!$A$15)/18</f>
        <v>1241840.27777778</v>
      </c>
      <c r="AC21" s="26" t="n">
        <f aca="false">E21*(1+Условия!$C$15)</f>
        <v>44706250</v>
      </c>
      <c r="AD21" s="26" t="n">
        <f aca="false">(E21*(1+Условия!$D$15))*Условия!$A$15</f>
        <v>23810937.5</v>
      </c>
      <c r="AE21" s="26" t="n">
        <f aca="false">((E21*(1+Условия!$D$15))-(E21*(1+Условия!$D$15))*Условия!$A$15)/24</f>
        <v>992122.395833333</v>
      </c>
      <c r="AF21" s="26" t="n">
        <f aca="false">E21*(1+Условия!$D$15)</f>
        <v>47621875</v>
      </c>
    </row>
    <row r="22" customFormat="false" ht="15" hidden="false" customHeight="false" outlineLevel="0" collapsed="false">
      <c r="A22" s="23" t="n">
        <v>21</v>
      </c>
      <c r="B22" s="24" t="n">
        <v>16.47</v>
      </c>
      <c r="C22" s="23" t="s">
        <v>48</v>
      </c>
      <c r="D22" s="25" t="n">
        <f aca="false">Условия!$B$7</f>
        <v>2500000</v>
      </c>
      <c r="E22" s="25" t="n">
        <f aca="false">B22*D22</f>
        <v>41175000</v>
      </c>
      <c r="F22" s="26" t="n">
        <f aca="false">(E22*(1+Условия!$B$13))*Условия!$A$13</f>
        <v>9470250</v>
      </c>
      <c r="G22" s="26" t="n">
        <f aca="false">((E22*(1+Условия!$B$13))-(E22*(1+Условия!$B$13))*Условия!$A$13)/12</f>
        <v>3156750</v>
      </c>
      <c r="H22" s="26" t="n">
        <f aca="false">E22*(1+Условия!$B$13)</f>
        <v>47351250</v>
      </c>
      <c r="I22" s="26" t="n">
        <f aca="false">(E22*(1+Условия!$C$13))*Условия!$A$13</f>
        <v>10293750</v>
      </c>
      <c r="J22" s="26" t="n">
        <f aca="false">((E22*(1+Условия!$C$13))-(E22*(1+Условия!$C$13))*Условия!$A$13)/18</f>
        <v>2287500</v>
      </c>
      <c r="K22" s="26" t="n">
        <f aca="false">E22*(1+Условия!$C$13)</f>
        <v>51468750</v>
      </c>
      <c r="L22" s="26" t="n">
        <f aca="false">(E22*(1+Условия!$D$13))*Условия!$A$13</f>
        <v>11117250</v>
      </c>
      <c r="M22" s="26" t="n">
        <f aca="false">((E22*(1+Условия!$D$13))-(E22*(1+Условия!$D$13))*Условия!$A$13)/24</f>
        <v>1852875</v>
      </c>
      <c r="N22" s="26" t="n">
        <f aca="false">E22*(1+Условия!$D$13)</f>
        <v>55586250</v>
      </c>
      <c r="O22" s="26" t="n">
        <f aca="false">(E22*(1+Условия!$B$14))*Условия!$A$14</f>
        <v>13958325</v>
      </c>
      <c r="P22" s="26" t="n">
        <f aca="false">((E22*(1+Условия!$B$14))-(E22*(1+Условия!$B$14))*Условия!$A$14)/12</f>
        <v>2714118.75</v>
      </c>
      <c r="Q22" s="26" t="n">
        <f aca="false">E22*(1+Условия!$B$14)</f>
        <v>46527750</v>
      </c>
      <c r="R22" s="26" t="n">
        <f aca="false">(E22*(1+Условия!$C$14))*Условия!$A$14</f>
        <v>14946525</v>
      </c>
      <c r="S22" s="26" t="n">
        <f aca="false">((E22*(1+Условия!$C$14))-(E22*(1+Условия!$C$14))*Условия!$A$14)/18</f>
        <v>1937512.5</v>
      </c>
      <c r="T22" s="26" t="n">
        <f aca="false">E22*(1+Условия!$C$14)</f>
        <v>49821750</v>
      </c>
      <c r="U22" s="26" t="n">
        <f aca="false">(E22*(1+Условия!$D$14))*Условия!$A$14</f>
        <v>15934725</v>
      </c>
      <c r="V22" s="26" t="n">
        <f aca="false">((E22*(1+Условия!$D$14))-(E22*(1+Условия!$D$14))*Условия!$A$14)/24</f>
        <v>1549209.375</v>
      </c>
      <c r="W22" s="26" t="n">
        <f aca="false">E22*(1+Условия!$D$14)</f>
        <v>53115750</v>
      </c>
      <c r="X22" s="26" t="n">
        <f aca="false">(E22*(1+Условия!$B$15))*Условия!$A$15</f>
        <v>22131562.5</v>
      </c>
      <c r="Y22" s="26" t="n">
        <f aca="false">((E22*(1+Условия!$B$15))-(E22*(1+Условия!$B$15))*Условия!$A$15)/12</f>
        <v>1844296.875</v>
      </c>
      <c r="Z22" s="26" t="n">
        <f aca="false">E22*(1+Условия!$B$15)</f>
        <v>44263125</v>
      </c>
      <c r="AA22" s="26" t="n">
        <f aca="false">(E22*(1+Условия!$C$15))*Условия!$A$15</f>
        <v>23675625</v>
      </c>
      <c r="AB22" s="26" t="n">
        <f aca="false">((E22*(1+Условия!$C$15))-(E22*(1+Условия!$C$15))*Условия!$A$15)/18</f>
        <v>1315312.5</v>
      </c>
      <c r="AC22" s="26" t="n">
        <f aca="false">E22*(1+Условия!$C$15)</f>
        <v>47351250</v>
      </c>
      <c r="AD22" s="26" t="n">
        <f aca="false">(E22*(1+Условия!$D$15))*Условия!$A$15</f>
        <v>25219687.5</v>
      </c>
      <c r="AE22" s="26" t="n">
        <f aca="false">((E22*(1+Условия!$D$15))-(E22*(1+Условия!$D$15))*Условия!$A$15)/24</f>
        <v>1050820.3125</v>
      </c>
      <c r="AF22" s="26" t="n">
        <f aca="false">E22*(1+Условия!$D$15)</f>
        <v>50439375</v>
      </c>
    </row>
    <row r="23" customFormat="false" ht="15" hidden="false" customHeight="false" outlineLevel="0" collapsed="false">
      <c r="A23" s="23" t="n">
        <v>22</v>
      </c>
      <c r="B23" s="24" t="n">
        <v>15.5</v>
      </c>
      <c r="C23" s="23" t="s">
        <v>48</v>
      </c>
      <c r="D23" s="25" t="n">
        <f aca="false">Условия!$B$7</f>
        <v>2500000</v>
      </c>
      <c r="E23" s="25" t="n">
        <f aca="false">B23*D23</f>
        <v>38750000</v>
      </c>
      <c r="F23" s="26" t="n">
        <f aca="false">(E23*(1+Условия!$B$13))*Условия!$A$13</f>
        <v>8912500</v>
      </c>
      <c r="G23" s="26" t="n">
        <f aca="false">((E23*(1+Условия!$B$13))-(E23*(1+Условия!$B$13))*Условия!$A$13)/12</f>
        <v>2970833.33333333</v>
      </c>
      <c r="H23" s="26" t="n">
        <f aca="false">E23*(1+Условия!$B$13)</f>
        <v>44562500</v>
      </c>
      <c r="I23" s="26" t="n">
        <f aca="false">(E23*(1+Условия!$C$13))*Условия!$A$13</f>
        <v>9687500</v>
      </c>
      <c r="J23" s="26" t="n">
        <f aca="false">((E23*(1+Условия!$C$13))-(E23*(1+Условия!$C$13))*Условия!$A$13)/18</f>
        <v>2152777.77777778</v>
      </c>
      <c r="K23" s="26" t="n">
        <f aca="false">E23*(1+Условия!$C$13)</f>
        <v>48437500</v>
      </c>
      <c r="L23" s="26" t="n">
        <f aca="false">(E23*(1+Условия!$D$13))*Условия!$A$13</f>
        <v>10462500</v>
      </c>
      <c r="M23" s="26" t="n">
        <f aca="false">((E23*(1+Условия!$D$13))-(E23*(1+Условия!$D$13))*Условия!$A$13)/24</f>
        <v>1743750</v>
      </c>
      <c r="N23" s="26" t="n">
        <f aca="false">E23*(1+Условия!$D$13)</f>
        <v>52312500</v>
      </c>
      <c r="O23" s="26" t="n">
        <f aca="false">(E23*(1+Условия!$B$14))*Условия!$A$14</f>
        <v>13136250</v>
      </c>
      <c r="P23" s="26" t="n">
        <f aca="false">((E23*(1+Условия!$B$14))-(E23*(1+Условия!$B$14))*Условия!$A$14)/12</f>
        <v>2554270.83333333</v>
      </c>
      <c r="Q23" s="26" t="n">
        <f aca="false">E23*(1+Условия!$B$14)</f>
        <v>43787500</v>
      </c>
      <c r="R23" s="26" t="n">
        <f aca="false">(E23*(1+Условия!$C$14))*Условия!$A$14</f>
        <v>14066250</v>
      </c>
      <c r="S23" s="26" t="n">
        <f aca="false">((E23*(1+Условия!$C$14))-(E23*(1+Условия!$C$14))*Условия!$A$14)/18</f>
        <v>1823402.77777778</v>
      </c>
      <c r="T23" s="26" t="n">
        <f aca="false">E23*(1+Условия!$C$14)</f>
        <v>46887500</v>
      </c>
      <c r="U23" s="26" t="n">
        <f aca="false">(E23*(1+Условия!$D$14))*Условия!$A$14</f>
        <v>14996250</v>
      </c>
      <c r="V23" s="26" t="n">
        <f aca="false">((E23*(1+Условия!$D$14))-(E23*(1+Условия!$D$14))*Условия!$A$14)/24</f>
        <v>1457968.75</v>
      </c>
      <c r="W23" s="26" t="n">
        <f aca="false">E23*(1+Условия!$D$14)</f>
        <v>49987500</v>
      </c>
      <c r="X23" s="26" t="n">
        <f aca="false">(E23*(1+Условия!$B$15))*Условия!$A$15</f>
        <v>20828125</v>
      </c>
      <c r="Y23" s="26" t="n">
        <f aca="false">((E23*(1+Условия!$B$15))-(E23*(1+Условия!$B$15))*Условия!$A$15)/12</f>
        <v>1735677.08333333</v>
      </c>
      <c r="Z23" s="26" t="n">
        <f aca="false">E23*(1+Условия!$B$15)</f>
        <v>41656250</v>
      </c>
      <c r="AA23" s="26" t="n">
        <f aca="false">(E23*(1+Условия!$C$15))*Условия!$A$15</f>
        <v>22281250</v>
      </c>
      <c r="AB23" s="26" t="n">
        <f aca="false">((E23*(1+Условия!$C$15))-(E23*(1+Условия!$C$15))*Условия!$A$15)/18</f>
        <v>1237847.22222222</v>
      </c>
      <c r="AC23" s="26" t="n">
        <f aca="false">E23*(1+Условия!$C$15)</f>
        <v>44562500</v>
      </c>
      <c r="AD23" s="26" t="n">
        <f aca="false">(E23*(1+Условия!$D$15))*Условия!$A$15</f>
        <v>23734375</v>
      </c>
      <c r="AE23" s="26" t="n">
        <f aca="false">((E23*(1+Условия!$D$15))-(E23*(1+Условия!$D$15))*Условия!$A$15)/24</f>
        <v>988932.291666667</v>
      </c>
      <c r="AF23" s="26" t="n">
        <f aca="false">E23*(1+Условия!$D$15)</f>
        <v>47468750</v>
      </c>
    </row>
    <row r="24" customFormat="false" ht="15" hidden="false" customHeight="false" outlineLevel="0" collapsed="false">
      <c r="A24" s="23" t="n">
        <v>23</v>
      </c>
      <c r="B24" s="24" t="n">
        <v>15.85</v>
      </c>
      <c r="C24" s="23" t="s">
        <v>48</v>
      </c>
      <c r="D24" s="25" t="n">
        <f aca="false">Условия!$B$7</f>
        <v>2500000</v>
      </c>
      <c r="E24" s="25" t="n">
        <f aca="false">B24*D24</f>
        <v>39625000</v>
      </c>
      <c r="F24" s="26" t="n">
        <f aca="false">(E24*(1+Условия!$B$13))*Условия!$A$13</f>
        <v>9113750</v>
      </c>
      <c r="G24" s="26" t="n">
        <f aca="false">((E24*(1+Условия!$B$13))-(E24*(1+Условия!$B$13))*Условия!$A$13)/12</f>
        <v>3037916.66666667</v>
      </c>
      <c r="H24" s="26" t="n">
        <f aca="false">E24*(1+Условия!$B$13)</f>
        <v>45568750</v>
      </c>
      <c r="I24" s="26" t="n">
        <f aca="false">(E24*(1+Условия!$C$13))*Условия!$A$13</f>
        <v>9906250</v>
      </c>
      <c r="J24" s="26" t="n">
        <f aca="false">((E24*(1+Условия!$C$13))-(E24*(1+Условия!$C$13))*Условия!$A$13)/18</f>
        <v>2201388.88888889</v>
      </c>
      <c r="K24" s="26" t="n">
        <f aca="false">E24*(1+Условия!$C$13)</f>
        <v>49531250</v>
      </c>
      <c r="L24" s="26" t="n">
        <f aca="false">(E24*(1+Условия!$D$13))*Условия!$A$13</f>
        <v>10698750</v>
      </c>
      <c r="M24" s="26" t="n">
        <f aca="false">((E24*(1+Условия!$D$13))-(E24*(1+Условия!$D$13))*Условия!$A$13)/24</f>
        <v>1783125</v>
      </c>
      <c r="N24" s="26" t="n">
        <f aca="false">E24*(1+Условия!$D$13)</f>
        <v>53493750</v>
      </c>
      <c r="O24" s="26" t="n">
        <f aca="false">(E24*(1+Условия!$B$14))*Условия!$A$14</f>
        <v>13432875</v>
      </c>
      <c r="P24" s="26" t="n">
        <f aca="false">((E24*(1+Условия!$B$14))-(E24*(1+Условия!$B$14))*Условия!$A$14)/12</f>
        <v>2611947.91666667</v>
      </c>
      <c r="Q24" s="26" t="n">
        <f aca="false">E24*(1+Условия!$B$14)</f>
        <v>44776250</v>
      </c>
      <c r="R24" s="26" t="n">
        <f aca="false">(E24*(1+Условия!$C$14))*Условия!$A$14</f>
        <v>14383875</v>
      </c>
      <c r="S24" s="26" t="n">
        <f aca="false">((E24*(1+Условия!$C$14))-(E24*(1+Условия!$C$14))*Условия!$A$14)/18</f>
        <v>1864576.38888889</v>
      </c>
      <c r="T24" s="26" t="n">
        <f aca="false">E24*(1+Условия!$C$14)</f>
        <v>47946250</v>
      </c>
      <c r="U24" s="26" t="n">
        <f aca="false">(E24*(1+Условия!$D$14))*Условия!$A$14</f>
        <v>15334875</v>
      </c>
      <c r="V24" s="26" t="n">
        <f aca="false">((E24*(1+Условия!$D$14))-(E24*(1+Условия!$D$14))*Условия!$A$14)/24</f>
        <v>1490890.625</v>
      </c>
      <c r="W24" s="26" t="n">
        <f aca="false">E24*(1+Условия!$D$14)</f>
        <v>51116250</v>
      </c>
      <c r="X24" s="26" t="n">
        <f aca="false">(E24*(1+Условия!$B$15))*Условия!$A$15</f>
        <v>21298437.5</v>
      </c>
      <c r="Y24" s="26" t="n">
        <f aca="false">((E24*(1+Условия!$B$15))-(E24*(1+Условия!$B$15))*Условия!$A$15)/12</f>
        <v>1774869.79166667</v>
      </c>
      <c r="Z24" s="26" t="n">
        <f aca="false">E24*(1+Условия!$B$15)</f>
        <v>42596875</v>
      </c>
      <c r="AA24" s="26" t="n">
        <f aca="false">(E24*(1+Условия!$C$15))*Условия!$A$15</f>
        <v>22784375</v>
      </c>
      <c r="AB24" s="26" t="n">
        <f aca="false">((E24*(1+Условия!$C$15))-(E24*(1+Условия!$C$15))*Условия!$A$15)/18</f>
        <v>1265798.61111111</v>
      </c>
      <c r="AC24" s="26" t="n">
        <f aca="false">E24*(1+Условия!$C$15)</f>
        <v>45568750</v>
      </c>
      <c r="AD24" s="26" t="n">
        <f aca="false">(E24*(1+Условия!$D$15))*Условия!$A$15</f>
        <v>24270312.5</v>
      </c>
      <c r="AE24" s="26" t="n">
        <f aca="false">((E24*(1+Условия!$D$15))-(E24*(1+Условия!$D$15))*Условия!$A$15)/24</f>
        <v>1011263.02083333</v>
      </c>
      <c r="AF24" s="26" t="n">
        <f aca="false">E24*(1+Условия!$D$15)</f>
        <v>48540625</v>
      </c>
    </row>
    <row r="25" customFormat="false" ht="15" hidden="false" customHeight="false" outlineLevel="0" collapsed="false">
      <c r="A25" s="23" t="n">
        <v>24</v>
      </c>
      <c r="B25" s="24" t="n">
        <v>16.88</v>
      </c>
      <c r="C25" s="23" t="s">
        <v>48</v>
      </c>
      <c r="D25" s="25" t="n">
        <f aca="false">Условия!$B$7</f>
        <v>2500000</v>
      </c>
      <c r="E25" s="25" t="n">
        <f aca="false">B25*D25</f>
        <v>42200000</v>
      </c>
      <c r="F25" s="26" t="n">
        <f aca="false">(E25*(1+Условия!$B$13))*Условия!$A$13</f>
        <v>9706000</v>
      </c>
      <c r="G25" s="26" t="n">
        <f aca="false">((E25*(1+Условия!$B$13))-(E25*(1+Условия!$B$13))*Условия!$A$13)/12</f>
        <v>3235333.33333333</v>
      </c>
      <c r="H25" s="26" t="n">
        <f aca="false">E25*(1+Условия!$B$13)</f>
        <v>48530000</v>
      </c>
      <c r="I25" s="26" t="n">
        <f aca="false">(E25*(1+Условия!$C$13))*Условия!$A$13</f>
        <v>10550000</v>
      </c>
      <c r="J25" s="26" t="n">
        <f aca="false">((E25*(1+Условия!$C$13))-(E25*(1+Условия!$C$13))*Условия!$A$13)/18</f>
        <v>2344444.44444444</v>
      </c>
      <c r="K25" s="26" t="n">
        <f aca="false">E25*(1+Условия!$C$13)</f>
        <v>52750000</v>
      </c>
      <c r="L25" s="26" t="n">
        <f aca="false">(E25*(1+Условия!$D$13))*Условия!$A$13</f>
        <v>11394000</v>
      </c>
      <c r="M25" s="26" t="n">
        <f aca="false">((E25*(1+Условия!$D$13))-(E25*(1+Условия!$D$13))*Условия!$A$13)/24</f>
        <v>1899000</v>
      </c>
      <c r="N25" s="26" t="n">
        <f aca="false">E25*(1+Условия!$D$13)</f>
        <v>56970000</v>
      </c>
      <c r="O25" s="26" t="n">
        <f aca="false">(E25*(1+Условия!$B$14))*Условия!$A$14</f>
        <v>14305800</v>
      </c>
      <c r="P25" s="26" t="n">
        <f aca="false">((E25*(1+Условия!$B$14))-(E25*(1+Условия!$B$14))*Условия!$A$14)/12</f>
        <v>2781683.33333333</v>
      </c>
      <c r="Q25" s="26" t="n">
        <f aca="false">E25*(1+Условия!$B$14)</f>
        <v>47686000</v>
      </c>
      <c r="R25" s="26" t="n">
        <f aca="false">(E25*(1+Условия!$C$14))*Условия!$A$14</f>
        <v>15318600</v>
      </c>
      <c r="S25" s="26" t="n">
        <f aca="false">((E25*(1+Условия!$C$14))-(E25*(1+Условия!$C$14))*Условия!$A$14)/18</f>
        <v>1985744.44444444</v>
      </c>
      <c r="T25" s="26" t="n">
        <f aca="false">E25*(1+Условия!$C$14)</f>
        <v>51062000</v>
      </c>
      <c r="U25" s="26" t="n">
        <f aca="false">(E25*(1+Условия!$D$14))*Условия!$A$14</f>
        <v>16331400</v>
      </c>
      <c r="V25" s="26" t="n">
        <f aca="false">((E25*(1+Условия!$D$14))-(E25*(1+Условия!$D$14))*Условия!$A$14)/24</f>
        <v>1587775</v>
      </c>
      <c r="W25" s="26" t="n">
        <f aca="false">E25*(1+Условия!$D$14)</f>
        <v>54438000</v>
      </c>
      <c r="X25" s="26" t="n">
        <f aca="false">(E25*(1+Условия!$B$15))*Условия!$A$15</f>
        <v>22682500</v>
      </c>
      <c r="Y25" s="26" t="n">
        <f aca="false">((E25*(1+Условия!$B$15))-(E25*(1+Условия!$B$15))*Условия!$A$15)/12</f>
        <v>1890208.33333333</v>
      </c>
      <c r="Z25" s="26" t="n">
        <f aca="false">E25*(1+Условия!$B$15)</f>
        <v>45365000</v>
      </c>
      <c r="AA25" s="26" t="n">
        <f aca="false">(E25*(1+Условия!$C$15))*Условия!$A$15</f>
        <v>24265000</v>
      </c>
      <c r="AB25" s="26" t="n">
        <f aca="false">((E25*(1+Условия!$C$15))-(E25*(1+Условия!$C$15))*Условия!$A$15)/18</f>
        <v>1348055.55555556</v>
      </c>
      <c r="AC25" s="26" t="n">
        <f aca="false">E25*(1+Условия!$C$15)</f>
        <v>48530000</v>
      </c>
      <c r="AD25" s="26" t="n">
        <f aca="false">(E25*(1+Условия!$D$15))*Условия!$A$15</f>
        <v>25847500</v>
      </c>
      <c r="AE25" s="26" t="n">
        <f aca="false">((E25*(1+Условия!$D$15))-(E25*(1+Условия!$D$15))*Условия!$A$15)/24</f>
        <v>1076979.16666667</v>
      </c>
      <c r="AF25" s="26" t="n">
        <f aca="false">E25*(1+Условия!$D$15)</f>
        <v>51695000</v>
      </c>
    </row>
    <row r="26" customFormat="false" ht="15" hidden="false" customHeight="false" outlineLevel="0" collapsed="false">
      <c r="A26" s="23" t="n">
        <v>25</v>
      </c>
      <c r="B26" s="24" t="n">
        <v>30</v>
      </c>
      <c r="C26" s="23" t="s">
        <v>55</v>
      </c>
      <c r="D26" s="25" t="n">
        <f aca="false">Условия!$B$6</f>
        <v>3500000</v>
      </c>
      <c r="E26" s="25" t="n">
        <f aca="false">B26*D26</f>
        <v>105000000</v>
      </c>
      <c r="F26" s="26" t="n">
        <f aca="false">(E26*(1+Условия!$B$13))*Условия!$A$13</f>
        <v>24150000</v>
      </c>
      <c r="G26" s="26" t="n">
        <f aca="false">((E26*(1+Условия!$B$13))-(E26*(1+Условия!$B$13))*Условия!$A$13)/12</f>
        <v>8050000</v>
      </c>
      <c r="H26" s="26" t="n">
        <f aca="false">E26*(1+Условия!$B$13)</f>
        <v>120750000</v>
      </c>
      <c r="I26" s="26" t="n">
        <f aca="false">(E26*(1+Условия!$C$13))*Условия!$A$13</f>
        <v>26250000</v>
      </c>
      <c r="J26" s="26" t="n">
        <f aca="false">((E26*(1+Условия!$C$13))-(E26*(1+Условия!$C$13))*Условия!$A$13)/18</f>
        <v>5833333.33333333</v>
      </c>
      <c r="K26" s="26" t="n">
        <f aca="false">E26*(1+Условия!$C$13)</f>
        <v>131250000</v>
      </c>
      <c r="L26" s="26" t="n">
        <f aca="false">(E26*(1+Условия!$D$13))*Условия!$A$13</f>
        <v>28350000</v>
      </c>
      <c r="M26" s="26" t="n">
        <f aca="false">((E26*(1+Условия!$D$13))-(E26*(1+Условия!$D$13))*Условия!$A$13)/24</f>
        <v>4725000</v>
      </c>
      <c r="N26" s="26" t="n">
        <f aca="false">E26*(1+Условия!$D$13)</f>
        <v>141750000</v>
      </c>
      <c r="O26" s="26" t="n">
        <f aca="false">(E26*(1+Условия!$B$14))*Условия!$A$14</f>
        <v>35595000</v>
      </c>
      <c r="P26" s="26" t="n">
        <f aca="false">((E26*(1+Условия!$B$14))-(E26*(1+Условия!$B$14))*Условия!$A$14)/12</f>
        <v>6921250</v>
      </c>
      <c r="Q26" s="26" t="n">
        <f aca="false">E26*(1+Условия!$B$14)</f>
        <v>118650000</v>
      </c>
      <c r="R26" s="26" t="n">
        <f aca="false">(E26*(1+Условия!$C$14))*Условия!$A$14</f>
        <v>38115000</v>
      </c>
      <c r="S26" s="26" t="n">
        <f aca="false">((E26*(1+Условия!$C$14))-(E26*(1+Условия!$C$14))*Условия!$A$14)/18</f>
        <v>4940833.33333333</v>
      </c>
      <c r="T26" s="26" t="n">
        <f aca="false">E26*(1+Условия!$C$14)</f>
        <v>127050000</v>
      </c>
      <c r="U26" s="26" t="n">
        <f aca="false">(E26*(1+Условия!$D$14))*Условия!$A$14</f>
        <v>40635000</v>
      </c>
      <c r="V26" s="26" t="n">
        <f aca="false">((E26*(1+Условия!$D$14))-(E26*(1+Условия!$D$14))*Условия!$A$14)/24</f>
        <v>3950625</v>
      </c>
      <c r="W26" s="26" t="n">
        <f aca="false">E26*(1+Условия!$D$14)</f>
        <v>135450000</v>
      </c>
      <c r="X26" s="26" t="n">
        <f aca="false">(E26*(1+Условия!$B$15))*Условия!$A$15</f>
        <v>56437500</v>
      </c>
      <c r="Y26" s="26" t="n">
        <f aca="false">((E26*(1+Условия!$B$15))-(E26*(1+Условия!$B$15))*Условия!$A$15)/12</f>
        <v>4703125</v>
      </c>
      <c r="Z26" s="26" t="n">
        <f aca="false">E26*(1+Условия!$B$15)</f>
        <v>112875000</v>
      </c>
      <c r="AA26" s="26" t="n">
        <f aca="false">(E26*(1+Условия!$C$15))*Условия!$A$15</f>
        <v>60375000</v>
      </c>
      <c r="AB26" s="26" t="n">
        <f aca="false">((E26*(1+Условия!$C$15))-(E26*(1+Условия!$C$15))*Условия!$A$15)/18</f>
        <v>3354166.66666667</v>
      </c>
      <c r="AC26" s="26" t="n">
        <f aca="false">E26*(1+Условия!$C$15)</f>
        <v>120750000</v>
      </c>
      <c r="AD26" s="26" t="n">
        <f aca="false">(E26*(1+Условия!$D$15))*Условия!$A$15</f>
        <v>64312500</v>
      </c>
      <c r="AE26" s="26" t="n">
        <f aca="false">((E26*(1+Условия!$D$15))-(E26*(1+Условия!$D$15))*Условия!$A$15)/24</f>
        <v>2679687.5</v>
      </c>
      <c r="AF26" s="26" t="n">
        <f aca="false">E26*(1+Условия!$D$15)</f>
        <v>128625000</v>
      </c>
    </row>
    <row r="27" customFormat="false" ht="15" hidden="false" customHeight="false" outlineLevel="0" collapsed="false">
      <c r="A27" s="23" t="n">
        <v>26</v>
      </c>
      <c r="B27" s="24" t="n">
        <v>20</v>
      </c>
      <c r="C27" s="23" t="s">
        <v>57</v>
      </c>
      <c r="D27" s="25" t="n">
        <f aca="false">Условия!$B$5</f>
        <v>3000000</v>
      </c>
      <c r="E27" s="25" t="n">
        <f aca="false">B27*D27</f>
        <v>60000000</v>
      </c>
      <c r="F27" s="26" t="n">
        <f aca="false">(E27*(1+Условия!$B$13))*Условия!$A$13</f>
        <v>13800000</v>
      </c>
      <c r="G27" s="26" t="n">
        <f aca="false">((E27*(1+Условия!$B$13))-(E27*(1+Условия!$B$13))*Условия!$A$13)/12</f>
        <v>4600000</v>
      </c>
      <c r="H27" s="26" t="n">
        <f aca="false">E27*(1+Условия!$B$13)</f>
        <v>69000000</v>
      </c>
      <c r="I27" s="26" t="n">
        <f aca="false">(E27*(1+Условия!$C$13))*Условия!$A$13</f>
        <v>15000000</v>
      </c>
      <c r="J27" s="26" t="n">
        <f aca="false">((E27*(1+Условия!$C$13))-(E27*(1+Условия!$C$13))*Условия!$A$13)/18</f>
        <v>3333333.33333333</v>
      </c>
      <c r="K27" s="26" t="n">
        <f aca="false">E27*(1+Условия!$C$13)</f>
        <v>75000000</v>
      </c>
      <c r="L27" s="26" t="n">
        <f aca="false">(E27*(1+Условия!$D$13))*Условия!$A$13</f>
        <v>16200000</v>
      </c>
      <c r="M27" s="26" t="n">
        <f aca="false">((E27*(1+Условия!$D$13))-(E27*(1+Условия!$D$13))*Условия!$A$13)/24</f>
        <v>2700000</v>
      </c>
      <c r="N27" s="26" t="n">
        <f aca="false">E27*(1+Условия!$D$13)</f>
        <v>81000000</v>
      </c>
      <c r="O27" s="26" t="n">
        <f aca="false">(E27*(1+Условия!$B$14))*Условия!$A$14</f>
        <v>20340000</v>
      </c>
      <c r="P27" s="26" t="n">
        <f aca="false">((E27*(1+Условия!$B$14))-(E27*(1+Условия!$B$14))*Условия!$A$14)/12</f>
        <v>3955000</v>
      </c>
      <c r="Q27" s="26" t="n">
        <f aca="false">E27*(1+Условия!$B$14)</f>
        <v>67800000</v>
      </c>
      <c r="R27" s="26" t="n">
        <f aca="false">(E27*(1+Условия!$C$14))*Условия!$A$14</f>
        <v>21780000</v>
      </c>
      <c r="S27" s="26" t="n">
        <f aca="false">((E27*(1+Условия!$C$14))-(E27*(1+Условия!$C$14))*Условия!$A$14)/18</f>
        <v>2823333.33333333</v>
      </c>
      <c r="T27" s="26" t="n">
        <f aca="false">E27*(1+Условия!$C$14)</f>
        <v>72600000</v>
      </c>
      <c r="U27" s="26" t="n">
        <f aca="false">(E27*(1+Условия!$D$14))*Условия!$A$14</f>
        <v>23220000</v>
      </c>
      <c r="V27" s="26" t="n">
        <f aca="false">((E27*(1+Условия!$D$14))-(E27*(1+Условия!$D$14))*Условия!$A$14)/24</f>
        <v>2257500</v>
      </c>
      <c r="W27" s="26" t="n">
        <f aca="false">E27*(1+Условия!$D$14)</f>
        <v>77400000</v>
      </c>
      <c r="X27" s="26" t="n">
        <f aca="false">(E27*(1+Условия!$B$15))*Условия!$A$15</f>
        <v>32250000</v>
      </c>
      <c r="Y27" s="26" t="n">
        <f aca="false">((E27*(1+Условия!$B$15))-(E27*(1+Условия!$B$15))*Условия!$A$15)/12</f>
        <v>2687500</v>
      </c>
      <c r="Z27" s="26" t="n">
        <f aca="false">E27*(1+Условия!$B$15)</f>
        <v>64500000</v>
      </c>
      <c r="AA27" s="26" t="n">
        <f aca="false">(E27*(1+Условия!$C$15))*Условия!$A$15</f>
        <v>34500000</v>
      </c>
      <c r="AB27" s="26" t="n">
        <f aca="false">((E27*(1+Условия!$C$15))-(E27*(1+Условия!$C$15))*Условия!$A$15)/18</f>
        <v>1916666.66666667</v>
      </c>
      <c r="AC27" s="26" t="n">
        <f aca="false">E27*(1+Условия!$C$15)</f>
        <v>69000000</v>
      </c>
      <c r="AD27" s="26" t="n">
        <f aca="false">(E27*(1+Условия!$D$15))*Условия!$A$15</f>
        <v>36750000</v>
      </c>
      <c r="AE27" s="26" t="n">
        <f aca="false">((E27*(1+Условия!$D$15))-(E27*(1+Условия!$D$15))*Условия!$A$15)/24</f>
        <v>1531250</v>
      </c>
      <c r="AF27" s="26" t="n">
        <f aca="false">E27*(1+Условия!$D$15)</f>
        <v>73500000</v>
      </c>
    </row>
    <row r="28" customFormat="false" ht="15" hidden="false" customHeight="false" outlineLevel="0" collapsed="false">
      <c r="A28" s="23" t="n">
        <v>27</v>
      </c>
      <c r="B28" s="24" t="n">
        <v>20</v>
      </c>
      <c r="C28" s="23" t="s">
        <v>57</v>
      </c>
      <c r="D28" s="25" t="n">
        <f aca="false">Условия!$B$5</f>
        <v>3000000</v>
      </c>
      <c r="E28" s="25" t="n">
        <f aca="false">B28*D28</f>
        <v>60000000</v>
      </c>
      <c r="F28" s="26" t="n">
        <f aca="false">(E28*(1+Условия!$B$13))*Условия!$A$13</f>
        <v>13800000</v>
      </c>
      <c r="G28" s="26" t="n">
        <f aca="false">((E28*(1+Условия!$B$13))-(E28*(1+Условия!$B$13))*Условия!$A$13)/12</f>
        <v>4600000</v>
      </c>
      <c r="H28" s="26" t="n">
        <f aca="false">E28*(1+Условия!$B$13)</f>
        <v>69000000</v>
      </c>
      <c r="I28" s="26" t="n">
        <f aca="false">(E28*(1+Условия!$C$13))*Условия!$A$13</f>
        <v>15000000</v>
      </c>
      <c r="J28" s="26" t="n">
        <f aca="false">((E28*(1+Условия!$C$13))-(E28*(1+Условия!$C$13))*Условия!$A$13)/18</f>
        <v>3333333.33333333</v>
      </c>
      <c r="K28" s="26" t="n">
        <f aca="false">E28*(1+Условия!$C$13)</f>
        <v>75000000</v>
      </c>
      <c r="L28" s="26" t="n">
        <f aca="false">(E28*(1+Условия!$D$13))*Условия!$A$13</f>
        <v>16200000</v>
      </c>
      <c r="M28" s="26" t="n">
        <f aca="false">((E28*(1+Условия!$D$13))-(E28*(1+Условия!$D$13))*Условия!$A$13)/24</f>
        <v>2700000</v>
      </c>
      <c r="N28" s="26" t="n">
        <f aca="false">E28*(1+Условия!$D$13)</f>
        <v>81000000</v>
      </c>
      <c r="O28" s="26" t="n">
        <f aca="false">(E28*(1+Условия!$B$14))*Условия!$A$14</f>
        <v>20340000</v>
      </c>
      <c r="P28" s="26" t="n">
        <f aca="false">((E28*(1+Условия!$B$14))-(E28*(1+Условия!$B$14))*Условия!$A$14)/12</f>
        <v>3955000</v>
      </c>
      <c r="Q28" s="26" t="n">
        <f aca="false">E28*(1+Условия!$B$14)</f>
        <v>67800000</v>
      </c>
      <c r="R28" s="26" t="n">
        <f aca="false">(E28*(1+Условия!$C$14))*Условия!$A$14</f>
        <v>21780000</v>
      </c>
      <c r="S28" s="26" t="n">
        <f aca="false">((E28*(1+Условия!$C$14))-(E28*(1+Условия!$C$14))*Условия!$A$14)/18</f>
        <v>2823333.33333333</v>
      </c>
      <c r="T28" s="26" t="n">
        <f aca="false">E28*(1+Условия!$C$14)</f>
        <v>72600000</v>
      </c>
      <c r="U28" s="26" t="n">
        <f aca="false">(E28*(1+Условия!$D$14))*Условия!$A$14</f>
        <v>23220000</v>
      </c>
      <c r="V28" s="26" t="n">
        <f aca="false">((E28*(1+Условия!$D$14))-(E28*(1+Условия!$D$14))*Условия!$A$14)/24</f>
        <v>2257500</v>
      </c>
      <c r="W28" s="26" t="n">
        <f aca="false">E28*(1+Условия!$D$14)</f>
        <v>77400000</v>
      </c>
      <c r="X28" s="26" t="n">
        <f aca="false">(E28*(1+Условия!$B$15))*Условия!$A$15</f>
        <v>32250000</v>
      </c>
      <c r="Y28" s="26" t="n">
        <f aca="false">((E28*(1+Условия!$B$15))-(E28*(1+Условия!$B$15))*Условия!$A$15)/12</f>
        <v>2687500</v>
      </c>
      <c r="Z28" s="26" t="n">
        <f aca="false">E28*(1+Условия!$B$15)</f>
        <v>64500000</v>
      </c>
      <c r="AA28" s="26" t="n">
        <f aca="false">(E28*(1+Условия!$C$15))*Условия!$A$15</f>
        <v>34500000</v>
      </c>
      <c r="AB28" s="26" t="n">
        <f aca="false">((E28*(1+Условия!$C$15))-(E28*(1+Условия!$C$15))*Условия!$A$15)/18</f>
        <v>1916666.66666667</v>
      </c>
      <c r="AC28" s="26" t="n">
        <f aca="false">E28*(1+Условия!$C$15)</f>
        <v>69000000</v>
      </c>
      <c r="AD28" s="26" t="n">
        <f aca="false">(E28*(1+Условия!$D$15))*Условия!$A$15</f>
        <v>36750000</v>
      </c>
      <c r="AE28" s="26" t="n">
        <f aca="false">((E28*(1+Условия!$D$15))-(E28*(1+Условия!$D$15))*Условия!$A$15)/24</f>
        <v>1531250</v>
      </c>
      <c r="AF28" s="26" t="n">
        <f aca="false">E28*(1+Условия!$D$15)</f>
        <v>73500000</v>
      </c>
    </row>
    <row r="29" customFormat="false" ht="15" hidden="false" customHeight="false" outlineLevel="0" collapsed="false">
      <c r="A29" s="23" t="n">
        <v>28</v>
      </c>
      <c r="B29" s="24" t="n">
        <v>20</v>
      </c>
      <c r="C29" s="23" t="s">
        <v>57</v>
      </c>
      <c r="D29" s="25" t="n">
        <f aca="false">Условия!$B$5</f>
        <v>3000000</v>
      </c>
      <c r="E29" s="25" t="n">
        <f aca="false">B29*D29</f>
        <v>60000000</v>
      </c>
      <c r="F29" s="26" t="n">
        <f aca="false">(E29*(1+Условия!$B$13))*Условия!$A$13</f>
        <v>13800000</v>
      </c>
      <c r="G29" s="26" t="n">
        <f aca="false">((E29*(1+Условия!$B$13))-(E29*(1+Условия!$B$13))*Условия!$A$13)/12</f>
        <v>4600000</v>
      </c>
      <c r="H29" s="26" t="n">
        <f aca="false">E29*(1+Условия!$B$13)</f>
        <v>69000000</v>
      </c>
      <c r="I29" s="26" t="n">
        <f aca="false">(E29*(1+Условия!$C$13))*Условия!$A$13</f>
        <v>15000000</v>
      </c>
      <c r="J29" s="26" t="n">
        <f aca="false">((E29*(1+Условия!$C$13))-(E29*(1+Условия!$C$13))*Условия!$A$13)/18</f>
        <v>3333333.33333333</v>
      </c>
      <c r="K29" s="26" t="n">
        <f aca="false">E29*(1+Условия!$C$13)</f>
        <v>75000000</v>
      </c>
      <c r="L29" s="26" t="n">
        <f aca="false">(E29*(1+Условия!$D$13))*Условия!$A$13</f>
        <v>16200000</v>
      </c>
      <c r="M29" s="26" t="n">
        <f aca="false">((E29*(1+Условия!$D$13))-(E29*(1+Условия!$D$13))*Условия!$A$13)/24</f>
        <v>2700000</v>
      </c>
      <c r="N29" s="26" t="n">
        <f aca="false">E29*(1+Условия!$D$13)</f>
        <v>81000000</v>
      </c>
      <c r="O29" s="26" t="n">
        <f aca="false">(E29*(1+Условия!$B$14))*Условия!$A$14</f>
        <v>20340000</v>
      </c>
      <c r="P29" s="26" t="n">
        <f aca="false">((E29*(1+Условия!$B$14))-(E29*(1+Условия!$B$14))*Условия!$A$14)/12</f>
        <v>3955000</v>
      </c>
      <c r="Q29" s="26" t="n">
        <f aca="false">E29*(1+Условия!$B$14)</f>
        <v>67800000</v>
      </c>
      <c r="R29" s="26" t="n">
        <f aca="false">(E29*(1+Условия!$C$14))*Условия!$A$14</f>
        <v>21780000</v>
      </c>
      <c r="S29" s="26" t="n">
        <f aca="false">((E29*(1+Условия!$C$14))-(E29*(1+Условия!$C$14))*Условия!$A$14)/18</f>
        <v>2823333.33333333</v>
      </c>
      <c r="T29" s="26" t="n">
        <f aca="false">E29*(1+Условия!$C$14)</f>
        <v>72600000</v>
      </c>
      <c r="U29" s="26" t="n">
        <f aca="false">(E29*(1+Условия!$D$14))*Условия!$A$14</f>
        <v>23220000</v>
      </c>
      <c r="V29" s="26" t="n">
        <f aca="false">((E29*(1+Условия!$D$14))-(E29*(1+Условия!$D$14))*Условия!$A$14)/24</f>
        <v>2257500</v>
      </c>
      <c r="W29" s="26" t="n">
        <f aca="false">E29*(1+Условия!$D$14)</f>
        <v>77400000</v>
      </c>
      <c r="X29" s="26" t="n">
        <f aca="false">(E29*(1+Условия!$B$15))*Условия!$A$15</f>
        <v>32250000</v>
      </c>
      <c r="Y29" s="26" t="n">
        <f aca="false">((E29*(1+Условия!$B$15))-(E29*(1+Условия!$B$15))*Условия!$A$15)/12</f>
        <v>2687500</v>
      </c>
      <c r="Z29" s="26" t="n">
        <f aca="false">E29*(1+Условия!$B$15)</f>
        <v>64500000</v>
      </c>
      <c r="AA29" s="26" t="n">
        <f aca="false">(E29*(1+Условия!$C$15))*Условия!$A$15</f>
        <v>34500000</v>
      </c>
      <c r="AB29" s="26" t="n">
        <f aca="false">((E29*(1+Условия!$C$15))-(E29*(1+Условия!$C$15))*Условия!$A$15)/18</f>
        <v>1916666.66666667</v>
      </c>
      <c r="AC29" s="26" t="n">
        <f aca="false">E29*(1+Условия!$C$15)</f>
        <v>69000000</v>
      </c>
      <c r="AD29" s="26" t="n">
        <f aca="false">(E29*(1+Условия!$D$15))*Условия!$A$15</f>
        <v>36750000</v>
      </c>
      <c r="AE29" s="26" t="n">
        <f aca="false">((E29*(1+Условия!$D$15))-(E29*(1+Условия!$D$15))*Условия!$A$15)/24</f>
        <v>1531250</v>
      </c>
      <c r="AF29" s="26" t="n">
        <f aca="false">E29*(1+Условия!$D$15)</f>
        <v>73500000</v>
      </c>
    </row>
    <row r="30" customFormat="false" ht="15" hidden="false" customHeight="false" outlineLevel="0" collapsed="false">
      <c r="A30" s="23" t="n">
        <v>29</v>
      </c>
      <c r="B30" s="24" t="n">
        <v>20</v>
      </c>
      <c r="C30" s="23" t="s">
        <v>57</v>
      </c>
      <c r="D30" s="25" t="n">
        <f aca="false">Условия!$B$5</f>
        <v>3000000</v>
      </c>
      <c r="E30" s="25" t="n">
        <f aca="false">B30*D30</f>
        <v>60000000</v>
      </c>
      <c r="F30" s="26" t="n">
        <f aca="false">(E30*(1+Условия!$B$13))*Условия!$A$13</f>
        <v>13800000</v>
      </c>
      <c r="G30" s="26" t="n">
        <f aca="false">((E30*(1+Условия!$B$13))-(E30*(1+Условия!$B$13))*Условия!$A$13)/12</f>
        <v>4600000</v>
      </c>
      <c r="H30" s="26" t="n">
        <f aca="false">E30*(1+Условия!$B$13)</f>
        <v>69000000</v>
      </c>
      <c r="I30" s="26" t="n">
        <f aca="false">(E30*(1+Условия!$C$13))*Условия!$A$13</f>
        <v>15000000</v>
      </c>
      <c r="J30" s="26" t="n">
        <f aca="false">((E30*(1+Условия!$C$13))-(E30*(1+Условия!$C$13))*Условия!$A$13)/18</f>
        <v>3333333.33333333</v>
      </c>
      <c r="K30" s="26" t="n">
        <f aca="false">E30*(1+Условия!$C$13)</f>
        <v>75000000</v>
      </c>
      <c r="L30" s="26" t="n">
        <f aca="false">(E30*(1+Условия!$D$13))*Условия!$A$13</f>
        <v>16200000</v>
      </c>
      <c r="M30" s="26" t="n">
        <f aca="false">((E30*(1+Условия!$D$13))-(E30*(1+Условия!$D$13))*Условия!$A$13)/24</f>
        <v>2700000</v>
      </c>
      <c r="N30" s="26" t="n">
        <f aca="false">E30*(1+Условия!$D$13)</f>
        <v>81000000</v>
      </c>
      <c r="O30" s="26" t="n">
        <f aca="false">(E30*(1+Условия!$B$14))*Условия!$A$14</f>
        <v>20340000</v>
      </c>
      <c r="P30" s="26" t="n">
        <f aca="false">((E30*(1+Условия!$B$14))-(E30*(1+Условия!$B$14))*Условия!$A$14)/12</f>
        <v>3955000</v>
      </c>
      <c r="Q30" s="26" t="n">
        <f aca="false">E30*(1+Условия!$B$14)</f>
        <v>67800000</v>
      </c>
      <c r="R30" s="26" t="n">
        <f aca="false">(E30*(1+Условия!$C$14))*Условия!$A$14</f>
        <v>21780000</v>
      </c>
      <c r="S30" s="26" t="n">
        <f aca="false">((E30*(1+Условия!$C$14))-(E30*(1+Условия!$C$14))*Условия!$A$14)/18</f>
        <v>2823333.33333333</v>
      </c>
      <c r="T30" s="26" t="n">
        <f aca="false">E30*(1+Условия!$C$14)</f>
        <v>72600000</v>
      </c>
      <c r="U30" s="26" t="n">
        <f aca="false">(E30*(1+Условия!$D$14))*Условия!$A$14</f>
        <v>23220000</v>
      </c>
      <c r="V30" s="26" t="n">
        <f aca="false">((E30*(1+Условия!$D$14))-(E30*(1+Условия!$D$14))*Условия!$A$14)/24</f>
        <v>2257500</v>
      </c>
      <c r="W30" s="26" t="n">
        <f aca="false">E30*(1+Условия!$D$14)</f>
        <v>77400000</v>
      </c>
      <c r="X30" s="26" t="n">
        <f aca="false">(E30*(1+Условия!$B$15))*Условия!$A$15</f>
        <v>32250000</v>
      </c>
      <c r="Y30" s="26" t="n">
        <f aca="false">((E30*(1+Условия!$B$15))-(E30*(1+Условия!$B$15))*Условия!$A$15)/12</f>
        <v>2687500</v>
      </c>
      <c r="Z30" s="26" t="n">
        <f aca="false">E30*(1+Условия!$B$15)</f>
        <v>64500000</v>
      </c>
      <c r="AA30" s="26" t="n">
        <f aca="false">(E30*(1+Условия!$C$15))*Условия!$A$15</f>
        <v>34500000</v>
      </c>
      <c r="AB30" s="26" t="n">
        <f aca="false">((E30*(1+Условия!$C$15))-(E30*(1+Условия!$C$15))*Условия!$A$15)/18</f>
        <v>1916666.66666667</v>
      </c>
      <c r="AC30" s="26" t="n">
        <f aca="false">E30*(1+Условия!$C$15)</f>
        <v>69000000</v>
      </c>
      <c r="AD30" s="26" t="n">
        <f aca="false">(E30*(1+Условия!$D$15))*Условия!$A$15</f>
        <v>36750000</v>
      </c>
      <c r="AE30" s="26" t="n">
        <f aca="false">((E30*(1+Условия!$D$15))-(E30*(1+Условия!$D$15))*Условия!$A$15)/24</f>
        <v>1531250</v>
      </c>
      <c r="AF30" s="26" t="n">
        <f aca="false">E30*(1+Условия!$D$15)</f>
        <v>73500000</v>
      </c>
    </row>
    <row r="31" customFormat="false" ht="15" hidden="false" customHeight="false" outlineLevel="0" collapsed="false">
      <c r="A31" s="23" t="n">
        <v>30</v>
      </c>
      <c r="B31" s="24" t="n">
        <v>20</v>
      </c>
      <c r="C31" s="23" t="s">
        <v>57</v>
      </c>
      <c r="D31" s="25" t="n">
        <f aca="false">Условия!$B$5</f>
        <v>3000000</v>
      </c>
      <c r="E31" s="25" t="n">
        <f aca="false">B31*D31</f>
        <v>60000000</v>
      </c>
      <c r="F31" s="26" t="n">
        <f aca="false">(E31*(1+Условия!$B$13))*Условия!$A$13</f>
        <v>13800000</v>
      </c>
      <c r="G31" s="26" t="n">
        <f aca="false">((E31*(1+Условия!$B$13))-(E31*(1+Условия!$B$13))*Условия!$A$13)/12</f>
        <v>4600000</v>
      </c>
      <c r="H31" s="26" t="n">
        <f aca="false">E31*(1+Условия!$B$13)</f>
        <v>69000000</v>
      </c>
      <c r="I31" s="26" t="n">
        <f aca="false">(E31*(1+Условия!$C$13))*Условия!$A$13</f>
        <v>15000000</v>
      </c>
      <c r="J31" s="26" t="n">
        <f aca="false">((E31*(1+Условия!$C$13))-(E31*(1+Условия!$C$13))*Условия!$A$13)/18</f>
        <v>3333333.33333333</v>
      </c>
      <c r="K31" s="26" t="n">
        <f aca="false">E31*(1+Условия!$C$13)</f>
        <v>75000000</v>
      </c>
      <c r="L31" s="26" t="n">
        <f aca="false">(E31*(1+Условия!$D$13))*Условия!$A$13</f>
        <v>16200000</v>
      </c>
      <c r="M31" s="26" t="n">
        <f aca="false">((E31*(1+Условия!$D$13))-(E31*(1+Условия!$D$13))*Условия!$A$13)/24</f>
        <v>2700000</v>
      </c>
      <c r="N31" s="26" t="n">
        <f aca="false">E31*(1+Условия!$D$13)</f>
        <v>81000000</v>
      </c>
      <c r="O31" s="26" t="n">
        <f aca="false">(E31*(1+Условия!$B$14))*Условия!$A$14</f>
        <v>20340000</v>
      </c>
      <c r="P31" s="26" t="n">
        <f aca="false">((E31*(1+Условия!$B$14))-(E31*(1+Условия!$B$14))*Условия!$A$14)/12</f>
        <v>3955000</v>
      </c>
      <c r="Q31" s="26" t="n">
        <f aca="false">E31*(1+Условия!$B$14)</f>
        <v>67800000</v>
      </c>
      <c r="R31" s="26" t="n">
        <f aca="false">(E31*(1+Условия!$C$14))*Условия!$A$14</f>
        <v>21780000</v>
      </c>
      <c r="S31" s="26" t="n">
        <f aca="false">((E31*(1+Условия!$C$14))-(E31*(1+Условия!$C$14))*Условия!$A$14)/18</f>
        <v>2823333.33333333</v>
      </c>
      <c r="T31" s="26" t="n">
        <f aca="false">E31*(1+Условия!$C$14)</f>
        <v>72600000</v>
      </c>
      <c r="U31" s="26" t="n">
        <f aca="false">(E31*(1+Условия!$D$14))*Условия!$A$14</f>
        <v>23220000</v>
      </c>
      <c r="V31" s="26" t="n">
        <f aca="false">((E31*(1+Условия!$D$14))-(E31*(1+Условия!$D$14))*Условия!$A$14)/24</f>
        <v>2257500</v>
      </c>
      <c r="W31" s="26" t="n">
        <f aca="false">E31*(1+Условия!$D$14)</f>
        <v>77400000</v>
      </c>
      <c r="X31" s="26" t="n">
        <f aca="false">(E31*(1+Условия!$B$15))*Условия!$A$15</f>
        <v>32250000</v>
      </c>
      <c r="Y31" s="26" t="n">
        <f aca="false">((E31*(1+Условия!$B$15))-(E31*(1+Условия!$B$15))*Условия!$A$15)/12</f>
        <v>2687500</v>
      </c>
      <c r="Z31" s="26" t="n">
        <f aca="false">E31*(1+Условия!$B$15)</f>
        <v>64500000</v>
      </c>
      <c r="AA31" s="26" t="n">
        <f aca="false">(E31*(1+Условия!$C$15))*Условия!$A$15</f>
        <v>34500000</v>
      </c>
      <c r="AB31" s="26" t="n">
        <f aca="false">((E31*(1+Условия!$C$15))-(E31*(1+Условия!$C$15))*Условия!$A$15)/18</f>
        <v>1916666.66666667</v>
      </c>
      <c r="AC31" s="26" t="n">
        <f aca="false">E31*(1+Условия!$C$15)</f>
        <v>69000000</v>
      </c>
      <c r="AD31" s="26" t="n">
        <f aca="false">(E31*(1+Условия!$D$15))*Условия!$A$15</f>
        <v>36750000</v>
      </c>
      <c r="AE31" s="26" t="n">
        <f aca="false">((E31*(1+Условия!$D$15))-(E31*(1+Условия!$D$15))*Условия!$A$15)/24</f>
        <v>1531250</v>
      </c>
      <c r="AF31" s="26" t="n">
        <f aca="false">E31*(1+Условия!$D$15)</f>
        <v>73500000</v>
      </c>
    </row>
    <row r="32" customFormat="false" ht="15" hidden="false" customHeight="false" outlineLevel="0" collapsed="false">
      <c r="A32" s="23" t="n">
        <v>31</v>
      </c>
      <c r="B32" s="24" t="n">
        <v>30</v>
      </c>
      <c r="C32" s="23" t="s">
        <v>57</v>
      </c>
      <c r="D32" s="25" t="n">
        <f aca="false">Условия!$B$5</f>
        <v>3000000</v>
      </c>
      <c r="E32" s="25" t="n">
        <f aca="false">B32*D32</f>
        <v>90000000</v>
      </c>
      <c r="F32" s="26" t="n">
        <f aca="false">(E32*(1+Условия!$B$13))*Условия!$A$13</f>
        <v>20700000</v>
      </c>
      <c r="G32" s="26" t="n">
        <f aca="false">((E32*(1+Условия!$B$13))-(E32*(1+Условия!$B$13))*Условия!$A$13)/12</f>
        <v>6900000</v>
      </c>
      <c r="H32" s="26" t="n">
        <f aca="false">E32*(1+Условия!$B$13)</f>
        <v>103500000</v>
      </c>
      <c r="I32" s="26" t="n">
        <f aca="false">(E32*(1+Условия!$C$13))*Условия!$A$13</f>
        <v>22500000</v>
      </c>
      <c r="J32" s="26" t="n">
        <f aca="false">((E32*(1+Условия!$C$13))-(E32*(1+Условия!$C$13))*Условия!$A$13)/18</f>
        <v>5000000</v>
      </c>
      <c r="K32" s="26" t="n">
        <f aca="false">E32*(1+Условия!$C$13)</f>
        <v>112500000</v>
      </c>
      <c r="L32" s="26" t="n">
        <f aca="false">(E32*(1+Условия!$D$13))*Условия!$A$13</f>
        <v>24300000</v>
      </c>
      <c r="M32" s="26" t="n">
        <f aca="false">((E32*(1+Условия!$D$13))-(E32*(1+Условия!$D$13))*Условия!$A$13)/24</f>
        <v>4050000</v>
      </c>
      <c r="N32" s="26" t="n">
        <f aca="false">E32*(1+Условия!$D$13)</f>
        <v>121500000</v>
      </c>
      <c r="O32" s="26" t="n">
        <f aca="false">(E32*(1+Условия!$B$14))*Условия!$A$14</f>
        <v>30510000</v>
      </c>
      <c r="P32" s="26" t="n">
        <f aca="false">((E32*(1+Условия!$B$14))-(E32*(1+Условия!$B$14))*Условия!$A$14)/12</f>
        <v>5932500</v>
      </c>
      <c r="Q32" s="26" t="n">
        <f aca="false">E32*(1+Условия!$B$14)</f>
        <v>101700000</v>
      </c>
      <c r="R32" s="26" t="n">
        <f aca="false">(E32*(1+Условия!$C$14))*Условия!$A$14</f>
        <v>32670000</v>
      </c>
      <c r="S32" s="26" t="n">
        <f aca="false">((E32*(1+Условия!$C$14))-(E32*(1+Условия!$C$14))*Условия!$A$14)/18</f>
        <v>4235000</v>
      </c>
      <c r="T32" s="26" t="n">
        <f aca="false">E32*(1+Условия!$C$14)</f>
        <v>108900000</v>
      </c>
      <c r="U32" s="26" t="n">
        <f aca="false">(E32*(1+Условия!$D$14))*Условия!$A$14</f>
        <v>34830000</v>
      </c>
      <c r="V32" s="26" t="n">
        <f aca="false">((E32*(1+Условия!$D$14))-(E32*(1+Условия!$D$14))*Условия!$A$14)/24</f>
        <v>3386250</v>
      </c>
      <c r="W32" s="26" t="n">
        <f aca="false">E32*(1+Условия!$D$14)</f>
        <v>116100000</v>
      </c>
      <c r="X32" s="26" t="n">
        <f aca="false">(E32*(1+Условия!$B$15))*Условия!$A$15</f>
        <v>48375000</v>
      </c>
      <c r="Y32" s="26" t="n">
        <f aca="false">((E32*(1+Условия!$B$15))-(E32*(1+Условия!$B$15))*Условия!$A$15)/12</f>
        <v>4031250</v>
      </c>
      <c r="Z32" s="26" t="n">
        <f aca="false">E32*(1+Условия!$B$15)</f>
        <v>96750000</v>
      </c>
      <c r="AA32" s="26" t="n">
        <f aca="false">(E32*(1+Условия!$C$15))*Условия!$A$15</f>
        <v>51750000</v>
      </c>
      <c r="AB32" s="26" t="n">
        <f aca="false">((E32*(1+Условия!$C$15))-(E32*(1+Условия!$C$15))*Условия!$A$15)/18</f>
        <v>2875000</v>
      </c>
      <c r="AC32" s="26" t="n">
        <f aca="false">E32*(1+Условия!$C$15)</f>
        <v>103500000</v>
      </c>
      <c r="AD32" s="26" t="n">
        <f aca="false">(E32*(1+Условия!$D$15))*Условия!$A$15</f>
        <v>55125000</v>
      </c>
      <c r="AE32" s="26" t="n">
        <f aca="false">((E32*(1+Условия!$D$15))-(E32*(1+Условия!$D$15))*Условия!$A$15)/24</f>
        <v>2296875</v>
      </c>
      <c r="AF32" s="26" t="n">
        <f aca="false">E32*(1+Условия!$D$15)</f>
        <v>110250000</v>
      </c>
    </row>
    <row r="33" customFormat="false" ht="15" hidden="false" customHeight="false" outlineLevel="0" collapsed="false">
      <c r="A33" s="23" t="n">
        <v>32</v>
      </c>
      <c r="B33" s="24" t="n">
        <v>30</v>
      </c>
      <c r="C33" s="23" t="s">
        <v>57</v>
      </c>
      <c r="D33" s="25" t="n">
        <f aca="false">Условия!$B$5</f>
        <v>3000000</v>
      </c>
      <c r="E33" s="25" t="n">
        <f aca="false">B33*D33</f>
        <v>90000000</v>
      </c>
      <c r="F33" s="26" t="n">
        <f aca="false">(E33*(1+Условия!$B$13))*Условия!$A$13</f>
        <v>20700000</v>
      </c>
      <c r="G33" s="26" t="n">
        <f aca="false">((E33*(1+Условия!$B$13))-(E33*(1+Условия!$B$13))*Условия!$A$13)/12</f>
        <v>6900000</v>
      </c>
      <c r="H33" s="26" t="n">
        <f aca="false">E33*(1+Условия!$B$13)</f>
        <v>103500000</v>
      </c>
      <c r="I33" s="26" t="n">
        <f aca="false">(E33*(1+Условия!$C$13))*Условия!$A$13</f>
        <v>22500000</v>
      </c>
      <c r="J33" s="26" t="n">
        <f aca="false">((E33*(1+Условия!$C$13))-(E33*(1+Условия!$C$13))*Условия!$A$13)/18</f>
        <v>5000000</v>
      </c>
      <c r="K33" s="26" t="n">
        <f aca="false">E33*(1+Условия!$C$13)</f>
        <v>112500000</v>
      </c>
      <c r="L33" s="26" t="n">
        <f aca="false">(E33*(1+Условия!$D$13))*Условия!$A$13</f>
        <v>24300000</v>
      </c>
      <c r="M33" s="26" t="n">
        <f aca="false">((E33*(1+Условия!$D$13))-(E33*(1+Условия!$D$13))*Условия!$A$13)/24</f>
        <v>4050000</v>
      </c>
      <c r="N33" s="26" t="n">
        <f aca="false">E33*(1+Условия!$D$13)</f>
        <v>121500000</v>
      </c>
      <c r="O33" s="26" t="n">
        <f aca="false">(E33*(1+Условия!$B$14))*Условия!$A$14</f>
        <v>30510000</v>
      </c>
      <c r="P33" s="26" t="n">
        <f aca="false">((E33*(1+Условия!$B$14))-(E33*(1+Условия!$B$14))*Условия!$A$14)/12</f>
        <v>5932500</v>
      </c>
      <c r="Q33" s="26" t="n">
        <f aca="false">E33*(1+Условия!$B$14)</f>
        <v>101700000</v>
      </c>
      <c r="R33" s="26" t="n">
        <f aca="false">(E33*(1+Условия!$C$14))*Условия!$A$14</f>
        <v>32670000</v>
      </c>
      <c r="S33" s="26" t="n">
        <f aca="false">((E33*(1+Условия!$C$14))-(E33*(1+Условия!$C$14))*Условия!$A$14)/18</f>
        <v>4235000</v>
      </c>
      <c r="T33" s="26" t="n">
        <f aca="false">E33*(1+Условия!$C$14)</f>
        <v>108900000</v>
      </c>
      <c r="U33" s="26" t="n">
        <f aca="false">(E33*(1+Условия!$D$14))*Условия!$A$14</f>
        <v>34830000</v>
      </c>
      <c r="V33" s="26" t="n">
        <f aca="false">((E33*(1+Условия!$D$14))-(E33*(1+Условия!$D$14))*Условия!$A$14)/24</f>
        <v>3386250</v>
      </c>
      <c r="W33" s="26" t="n">
        <f aca="false">E33*(1+Условия!$D$14)</f>
        <v>116100000</v>
      </c>
      <c r="X33" s="26" t="n">
        <f aca="false">(E33*(1+Условия!$B$15))*Условия!$A$15</f>
        <v>48375000</v>
      </c>
      <c r="Y33" s="26" t="n">
        <f aca="false">((E33*(1+Условия!$B$15))-(E33*(1+Условия!$B$15))*Условия!$A$15)/12</f>
        <v>4031250</v>
      </c>
      <c r="Z33" s="26" t="n">
        <f aca="false">E33*(1+Условия!$B$15)</f>
        <v>96750000</v>
      </c>
      <c r="AA33" s="26" t="n">
        <f aca="false">(E33*(1+Условия!$C$15))*Условия!$A$15</f>
        <v>51750000</v>
      </c>
      <c r="AB33" s="26" t="n">
        <f aca="false">((E33*(1+Условия!$C$15))-(E33*(1+Условия!$C$15))*Условия!$A$15)/18</f>
        <v>2875000</v>
      </c>
      <c r="AC33" s="26" t="n">
        <f aca="false">E33*(1+Условия!$C$15)</f>
        <v>103500000</v>
      </c>
      <c r="AD33" s="26" t="n">
        <f aca="false">(E33*(1+Условия!$D$15))*Условия!$A$15</f>
        <v>55125000</v>
      </c>
      <c r="AE33" s="26" t="n">
        <f aca="false">((E33*(1+Условия!$D$15))-(E33*(1+Условия!$D$15))*Условия!$A$15)/24</f>
        <v>2296875</v>
      </c>
      <c r="AF33" s="26" t="n">
        <f aca="false">E33*(1+Условия!$D$15)</f>
        <v>110250000</v>
      </c>
    </row>
    <row r="34" customFormat="false" ht="15" hidden="false" customHeight="false" outlineLevel="0" collapsed="false">
      <c r="A34" s="23" t="n">
        <v>33</v>
      </c>
      <c r="B34" s="24" t="n">
        <v>30</v>
      </c>
      <c r="C34" s="23" t="s">
        <v>57</v>
      </c>
      <c r="D34" s="25" t="n">
        <f aca="false">Условия!$B$5</f>
        <v>3000000</v>
      </c>
      <c r="E34" s="25" t="n">
        <f aca="false">B34*D34</f>
        <v>90000000</v>
      </c>
      <c r="F34" s="26" t="n">
        <f aca="false">(E34*(1+Условия!$B$13))*Условия!$A$13</f>
        <v>20700000</v>
      </c>
      <c r="G34" s="26" t="n">
        <f aca="false">((E34*(1+Условия!$B$13))-(E34*(1+Условия!$B$13))*Условия!$A$13)/12</f>
        <v>6900000</v>
      </c>
      <c r="H34" s="26" t="n">
        <f aca="false">E34*(1+Условия!$B$13)</f>
        <v>103500000</v>
      </c>
      <c r="I34" s="26" t="n">
        <f aca="false">(E34*(1+Условия!$C$13))*Условия!$A$13</f>
        <v>22500000</v>
      </c>
      <c r="J34" s="26" t="n">
        <f aca="false">((E34*(1+Условия!$C$13))-(E34*(1+Условия!$C$13))*Условия!$A$13)/18</f>
        <v>5000000</v>
      </c>
      <c r="K34" s="26" t="n">
        <f aca="false">E34*(1+Условия!$C$13)</f>
        <v>112500000</v>
      </c>
      <c r="L34" s="26" t="n">
        <f aca="false">(E34*(1+Условия!$D$13))*Условия!$A$13</f>
        <v>24300000</v>
      </c>
      <c r="M34" s="26" t="n">
        <f aca="false">((E34*(1+Условия!$D$13))-(E34*(1+Условия!$D$13))*Условия!$A$13)/24</f>
        <v>4050000</v>
      </c>
      <c r="N34" s="26" t="n">
        <f aca="false">E34*(1+Условия!$D$13)</f>
        <v>121500000</v>
      </c>
      <c r="O34" s="26" t="n">
        <f aca="false">(E34*(1+Условия!$B$14))*Условия!$A$14</f>
        <v>30510000</v>
      </c>
      <c r="P34" s="26" t="n">
        <f aca="false">((E34*(1+Условия!$B$14))-(E34*(1+Условия!$B$14))*Условия!$A$14)/12</f>
        <v>5932500</v>
      </c>
      <c r="Q34" s="26" t="n">
        <f aca="false">E34*(1+Условия!$B$14)</f>
        <v>101700000</v>
      </c>
      <c r="R34" s="26" t="n">
        <f aca="false">(E34*(1+Условия!$C$14))*Условия!$A$14</f>
        <v>32670000</v>
      </c>
      <c r="S34" s="26" t="n">
        <f aca="false">((E34*(1+Условия!$C$14))-(E34*(1+Условия!$C$14))*Условия!$A$14)/18</f>
        <v>4235000</v>
      </c>
      <c r="T34" s="26" t="n">
        <f aca="false">E34*(1+Условия!$C$14)</f>
        <v>108900000</v>
      </c>
      <c r="U34" s="26" t="n">
        <f aca="false">(E34*(1+Условия!$D$14))*Условия!$A$14</f>
        <v>34830000</v>
      </c>
      <c r="V34" s="26" t="n">
        <f aca="false">((E34*(1+Условия!$D$14))-(E34*(1+Условия!$D$14))*Условия!$A$14)/24</f>
        <v>3386250</v>
      </c>
      <c r="W34" s="26" t="n">
        <f aca="false">E34*(1+Условия!$D$14)</f>
        <v>116100000</v>
      </c>
      <c r="X34" s="26" t="n">
        <f aca="false">(E34*(1+Условия!$B$15))*Условия!$A$15</f>
        <v>48375000</v>
      </c>
      <c r="Y34" s="26" t="n">
        <f aca="false">((E34*(1+Условия!$B$15))-(E34*(1+Условия!$B$15))*Условия!$A$15)/12</f>
        <v>4031250</v>
      </c>
      <c r="Z34" s="26" t="n">
        <f aca="false">E34*(1+Условия!$B$15)</f>
        <v>96750000</v>
      </c>
      <c r="AA34" s="26" t="n">
        <f aca="false">(E34*(1+Условия!$C$15))*Условия!$A$15</f>
        <v>51750000</v>
      </c>
      <c r="AB34" s="26" t="n">
        <f aca="false">((E34*(1+Условия!$C$15))-(E34*(1+Условия!$C$15))*Условия!$A$15)/18</f>
        <v>2875000</v>
      </c>
      <c r="AC34" s="26" t="n">
        <f aca="false">E34*(1+Условия!$C$15)</f>
        <v>103500000</v>
      </c>
      <c r="AD34" s="26" t="n">
        <f aca="false">(E34*(1+Условия!$D$15))*Условия!$A$15</f>
        <v>55125000</v>
      </c>
      <c r="AE34" s="26" t="n">
        <f aca="false">((E34*(1+Условия!$D$15))-(E34*(1+Условия!$D$15))*Условия!$A$15)/24</f>
        <v>2296875</v>
      </c>
      <c r="AF34" s="26" t="n">
        <f aca="false">E34*(1+Условия!$D$15)</f>
        <v>110250000</v>
      </c>
    </row>
    <row r="35" customFormat="false" ht="15" hidden="false" customHeight="false" outlineLevel="0" collapsed="false">
      <c r="A35" s="23" t="n">
        <v>34</v>
      </c>
      <c r="B35" s="24" t="n">
        <v>30</v>
      </c>
      <c r="C35" s="23" t="s">
        <v>57</v>
      </c>
      <c r="D35" s="25" t="n">
        <f aca="false">Условия!$B$5</f>
        <v>3000000</v>
      </c>
      <c r="E35" s="25" t="n">
        <f aca="false">B35*D35</f>
        <v>90000000</v>
      </c>
      <c r="F35" s="26" t="n">
        <f aca="false">(E35*(1+Условия!$B$13))*Условия!$A$13</f>
        <v>20700000</v>
      </c>
      <c r="G35" s="26" t="n">
        <f aca="false">((E35*(1+Условия!$B$13))-(E35*(1+Условия!$B$13))*Условия!$A$13)/12</f>
        <v>6900000</v>
      </c>
      <c r="H35" s="26" t="n">
        <f aca="false">E35*(1+Условия!$B$13)</f>
        <v>103500000</v>
      </c>
      <c r="I35" s="26" t="n">
        <f aca="false">(E35*(1+Условия!$C$13))*Условия!$A$13</f>
        <v>22500000</v>
      </c>
      <c r="J35" s="26" t="n">
        <f aca="false">((E35*(1+Условия!$C$13))-(E35*(1+Условия!$C$13))*Условия!$A$13)/18</f>
        <v>5000000</v>
      </c>
      <c r="K35" s="26" t="n">
        <f aca="false">E35*(1+Условия!$C$13)</f>
        <v>112500000</v>
      </c>
      <c r="L35" s="26" t="n">
        <f aca="false">(E35*(1+Условия!$D$13))*Условия!$A$13</f>
        <v>24300000</v>
      </c>
      <c r="M35" s="26" t="n">
        <f aca="false">((E35*(1+Условия!$D$13))-(E35*(1+Условия!$D$13))*Условия!$A$13)/24</f>
        <v>4050000</v>
      </c>
      <c r="N35" s="26" t="n">
        <f aca="false">E35*(1+Условия!$D$13)</f>
        <v>121500000</v>
      </c>
      <c r="O35" s="26" t="n">
        <f aca="false">(E35*(1+Условия!$B$14))*Условия!$A$14</f>
        <v>30510000</v>
      </c>
      <c r="P35" s="26" t="n">
        <f aca="false">((E35*(1+Условия!$B$14))-(E35*(1+Условия!$B$14))*Условия!$A$14)/12</f>
        <v>5932500</v>
      </c>
      <c r="Q35" s="26" t="n">
        <f aca="false">E35*(1+Условия!$B$14)</f>
        <v>101700000</v>
      </c>
      <c r="R35" s="26" t="n">
        <f aca="false">(E35*(1+Условия!$C$14))*Условия!$A$14</f>
        <v>32670000</v>
      </c>
      <c r="S35" s="26" t="n">
        <f aca="false">((E35*(1+Условия!$C$14))-(E35*(1+Условия!$C$14))*Условия!$A$14)/18</f>
        <v>4235000</v>
      </c>
      <c r="T35" s="26" t="n">
        <f aca="false">E35*(1+Условия!$C$14)</f>
        <v>108900000</v>
      </c>
      <c r="U35" s="26" t="n">
        <f aca="false">(E35*(1+Условия!$D$14))*Условия!$A$14</f>
        <v>34830000</v>
      </c>
      <c r="V35" s="26" t="n">
        <f aca="false">((E35*(1+Условия!$D$14))-(E35*(1+Условия!$D$14))*Условия!$A$14)/24</f>
        <v>3386250</v>
      </c>
      <c r="W35" s="26" t="n">
        <f aca="false">E35*(1+Условия!$D$14)</f>
        <v>116100000</v>
      </c>
      <c r="X35" s="26" t="n">
        <f aca="false">(E35*(1+Условия!$B$15))*Условия!$A$15</f>
        <v>48375000</v>
      </c>
      <c r="Y35" s="26" t="n">
        <f aca="false">((E35*(1+Условия!$B$15))-(E35*(1+Условия!$B$15))*Условия!$A$15)/12</f>
        <v>4031250</v>
      </c>
      <c r="Z35" s="26" t="n">
        <f aca="false">E35*(1+Условия!$B$15)</f>
        <v>96750000</v>
      </c>
      <c r="AA35" s="26" t="n">
        <f aca="false">(E35*(1+Условия!$C$15))*Условия!$A$15</f>
        <v>51750000</v>
      </c>
      <c r="AB35" s="26" t="n">
        <f aca="false">((E35*(1+Условия!$C$15))-(E35*(1+Условия!$C$15))*Условия!$A$15)/18</f>
        <v>2875000</v>
      </c>
      <c r="AC35" s="26" t="n">
        <f aca="false">E35*(1+Условия!$C$15)</f>
        <v>103500000</v>
      </c>
      <c r="AD35" s="26" t="n">
        <f aca="false">(E35*(1+Условия!$D$15))*Условия!$A$15</f>
        <v>55125000</v>
      </c>
      <c r="AE35" s="26" t="n">
        <f aca="false">((E35*(1+Условия!$D$15))-(E35*(1+Условия!$D$15))*Условия!$A$15)/24</f>
        <v>2296875</v>
      </c>
      <c r="AF35" s="26" t="n">
        <f aca="false">E35*(1+Условия!$D$15)</f>
        <v>110250000</v>
      </c>
    </row>
    <row r="36" customFormat="false" ht="15" hidden="false" customHeight="false" outlineLevel="0" collapsed="false">
      <c r="A36" s="23" t="n">
        <v>35</v>
      </c>
      <c r="B36" s="24" t="n">
        <v>36</v>
      </c>
      <c r="C36" s="23" t="s">
        <v>57</v>
      </c>
      <c r="D36" s="25" t="n">
        <f aca="false">Условия!$B$5</f>
        <v>3000000</v>
      </c>
      <c r="E36" s="25" t="n">
        <f aca="false">B36*D36</f>
        <v>108000000</v>
      </c>
      <c r="F36" s="26" t="n">
        <f aca="false">(E36*(1+Условия!$B$13))*Условия!$A$13</f>
        <v>24840000</v>
      </c>
      <c r="G36" s="26" t="n">
        <f aca="false">((E36*(1+Условия!$B$13))-(E36*(1+Условия!$B$13))*Условия!$A$13)/12</f>
        <v>8280000</v>
      </c>
      <c r="H36" s="26" t="n">
        <f aca="false">E36*(1+Условия!$B$13)</f>
        <v>124200000</v>
      </c>
      <c r="I36" s="26" t="n">
        <f aca="false">(E36*(1+Условия!$C$13))*Условия!$A$13</f>
        <v>27000000</v>
      </c>
      <c r="J36" s="26" t="n">
        <f aca="false">((E36*(1+Условия!$C$13))-(E36*(1+Условия!$C$13))*Условия!$A$13)/18</f>
        <v>6000000</v>
      </c>
      <c r="K36" s="26" t="n">
        <f aca="false">E36*(1+Условия!$C$13)</f>
        <v>135000000</v>
      </c>
      <c r="L36" s="26" t="n">
        <f aca="false">(E36*(1+Условия!$D$13))*Условия!$A$13</f>
        <v>29160000</v>
      </c>
      <c r="M36" s="26" t="n">
        <f aca="false">((E36*(1+Условия!$D$13))-(E36*(1+Условия!$D$13))*Условия!$A$13)/24</f>
        <v>4860000</v>
      </c>
      <c r="N36" s="26" t="n">
        <f aca="false">E36*(1+Условия!$D$13)</f>
        <v>145800000</v>
      </c>
      <c r="O36" s="26" t="n">
        <f aca="false">(E36*(1+Условия!$B$14))*Условия!$A$14</f>
        <v>36612000</v>
      </c>
      <c r="P36" s="26" t="n">
        <f aca="false">((E36*(1+Условия!$B$14))-(E36*(1+Условия!$B$14))*Условия!$A$14)/12</f>
        <v>7119000</v>
      </c>
      <c r="Q36" s="26" t="n">
        <f aca="false">E36*(1+Условия!$B$14)</f>
        <v>122040000</v>
      </c>
      <c r="R36" s="26" t="n">
        <f aca="false">(E36*(1+Условия!$C$14))*Условия!$A$14</f>
        <v>39204000</v>
      </c>
      <c r="S36" s="26" t="n">
        <f aca="false">((E36*(1+Условия!$C$14))-(E36*(1+Условия!$C$14))*Условия!$A$14)/18</f>
        <v>5082000</v>
      </c>
      <c r="T36" s="26" t="n">
        <f aca="false">E36*(1+Условия!$C$14)</f>
        <v>130680000</v>
      </c>
      <c r="U36" s="26" t="n">
        <f aca="false">(E36*(1+Условия!$D$14))*Условия!$A$14</f>
        <v>41796000</v>
      </c>
      <c r="V36" s="26" t="n">
        <f aca="false">((E36*(1+Условия!$D$14))-(E36*(1+Условия!$D$14))*Условия!$A$14)/24</f>
        <v>4063500</v>
      </c>
      <c r="W36" s="26" t="n">
        <f aca="false">E36*(1+Условия!$D$14)</f>
        <v>139320000</v>
      </c>
      <c r="X36" s="26" t="n">
        <f aca="false">(E36*(1+Условия!$B$15))*Условия!$A$15</f>
        <v>58050000</v>
      </c>
      <c r="Y36" s="26" t="n">
        <f aca="false">((E36*(1+Условия!$B$15))-(E36*(1+Условия!$B$15))*Условия!$A$15)/12</f>
        <v>4837500</v>
      </c>
      <c r="Z36" s="26" t="n">
        <f aca="false">E36*(1+Условия!$B$15)</f>
        <v>116100000</v>
      </c>
      <c r="AA36" s="26" t="n">
        <f aca="false">(E36*(1+Условия!$C$15))*Условия!$A$15</f>
        <v>62100000</v>
      </c>
      <c r="AB36" s="26" t="n">
        <f aca="false">((E36*(1+Условия!$C$15))-(E36*(1+Условия!$C$15))*Условия!$A$15)/18</f>
        <v>3450000</v>
      </c>
      <c r="AC36" s="26" t="n">
        <f aca="false">E36*(1+Условия!$C$15)</f>
        <v>124200000</v>
      </c>
      <c r="AD36" s="26" t="n">
        <f aca="false">(E36*(1+Условия!$D$15))*Условия!$A$15</f>
        <v>66150000</v>
      </c>
      <c r="AE36" s="26" t="n">
        <f aca="false">((E36*(1+Условия!$D$15))-(E36*(1+Условия!$D$15))*Условия!$A$15)/24</f>
        <v>2756250</v>
      </c>
      <c r="AF36" s="26" t="n">
        <f aca="false">E36*(1+Условия!$D$15)</f>
        <v>132300000</v>
      </c>
    </row>
    <row r="37" customFormat="false" ht="15" hidden="false" customHeight="false" outlineLevel="0" collapsed="false">
      <c r="A37" s="23" t="n">
        <v>36</v>
      </c>
      <c r="B37" s="24" t="n">
        <v>36</v>
      </c>
      <c r="C37" s="23" t="s">
        <v>55</v>
      </c>
      <c r="D37" s="25" t="n">
        <f aca="false">Условия!$B$6</f>
        <v>3500000</v>
      </c>
      <c r="E37" s="25" t="n">
        <f aca="false">B37*D37</f>
        <v>126000000</v>
      </c>
      <c r="F37" s="26" t="n">
        <f aca="false">(E37*(1+Условия!$B$13))*Условия!$A$13</f>
        <v>28980000</v>
      </c>
      <c r="G37" s="26" t="n">
        <f aca="false">((E37*(1+Условия!$B$13))-(E37*(1+Условия!$B$13))*Условия!$A$13)/12</f>
        <v>9660000</v>
      </c>
      <c r="H37" s="26" t="n">
        <f aca="false">E37*(1+Условия!$B$13)</f>
        <v>144900000</v>
      </c>
      <c r="I37" s="26" t="n">
        <f aca="false">(E37*(1+Условия!$C$13))*Условия!$A$13</f>
        <v>31500000</v>
      </c>
      <c r="J37" s="26" t="n">
        <f aca="false">((E37*(1+Условия!$C$13))-(E37*(1+Условия!$C$13))*Условия!$A$13)/18</f>
        <v>7000000</v>
      </c>
      <c r="K37" s="26" t="n">
        <f aca="false">E37*(1+Условия!$C$13)</f>
        <v>157500000</v>
      </c>
      <c r="L37" s="26" t="n">
        <f aca="false">(E37*(1+Условия!$D$13))*Условия!$A$13</f>
        <v>34020000</v>
      </c>
      <c r="M37" s="26" t="n">
        <f aca="false">((E37*(1+Условия!$D$13))-(E37*(1+Условия!$D$13))*Условия!$A$13)/24</f>
        <v>5670000</v>
      </c>
      <c r="N37" s="26" t="n">
        <f aca="false">E37*(1+Условия!$D$13)</f>
        <v>170100000</v>
      </c>
      <c r="O37" s="26" t="n">
        <f aca="false">(E37*(1+Условия!$B$14))*Условия!$A$14</f>
        <v>42714000</v>
      </c>
      <c r="P37" s="26" t="n">
        <f aca="false">((E37*(1+Условия!$B$14))-(E37*(1+Условия!$B$14))*Условия!$A$14)/12</f>
        <v>8305500</v>
      </c>
      <c r="Q37" s="26" t="n">
        <f aca="false">E37*(1+Условия!$B$14)</f>
        <v>142380000</v>
      </c>
      <c r="R37" s="26" t="n">
        <f aca="false">(E37*(1+Условия!$C$14))*Условия!$A$14</f>
        <v>45738000</v>
      </c>
      <c r="S37" s="26" t="n">
        <f aca="false">((E37*(1+Условия!$C$14))-(E37*(1+Условия!$C$14))*Условия!$A$14)/18</f>
        <v>5929000</v>
      </c>
      <c r="T37" s="26" t="n">
        <f aca="false">E37*(1+Условия!$C$14)</f>
        <v>152460000</v>
      </c>
      <c r="U37" s="26" t="n">
        <f aca="false">(E37*(1+Условия!$D$14))*Условия!$A$14</f>
        <v>48762000</v>
      </c>
      <c r="V37" s="26" t="n">
        <f aca="false">((E37*(1+Условия!$D$14))-(E37*(1+Условия!$D$14))*Условия!$A$14)/24</f>
        <v>4740750</v>
      </c>
      <c r="W37" s="26" t="n">
        <f aca="false">E37*(1+Условия!$D$14)</f>
        <v>162540000</v>
      </c>
      <c r="X37" s="26" t="n">
        <f aca="false">(E37*(1+Условия!$B$15))*Условия!$A$15</f>
        <v>67725000</v>
      </c>
      <c r="Y37" s="26" t="n">
        <f aca="false">((E37*(1+Условия!$B$15))-(E37*(1+Условия!$B$15))*Условия!$A$15)/12</f>
        <v>5643750</v>
      </c>
      <c r="Z37" s="26" t="n">
        <f aca="false">E37*(1+Условия!$B$15)</f>
        <v>135450000</v>
      </c>
      <c r="AA37" s="26" t="n">
        <f aca="false">(E37*(1+Условия!$C$15))*Условия!$A$15</f>
        <v>72450000</v>
      </c>
      <c r="AB37" s="26" t="n">
        <f aca="false">((E37*(1+Условия!$C$15))-(E37*(1+Условия!$C$15))*Условия!$A$15)/18</f>
        <v>4025000</v>
      </c>
      <c r="AC37" s="26" t="n">
        <f aca="false">E37*(1+Условия!$C$15)</f>
        <v>144900000</v>
      </c>
      <c r="AD37" s="26" t="n">
        <f aca="false">(E37*(1+Условия!$D$15))*Условия!$A$15</f>
        <v>77175000</v>
      </c>
      <c r="AE37" s="26" t="n">
        <f aca="false">((E37*(1+Условия!$D$15))-(E37*(1+Условия!$D$15))*Условия!$A$15)/24</f>
        <v>3215625</v>
      </c>
      <c r="AF37" s="26" t="n">
        <f aca="false">E37*(1+Условия!$D$15)</f>
        <v>154350000</v>
      </c>
    </row>
    <row r="38" customFormat="false" ht="15" hidden="false" customHeight="false" outlineLevel="0" collapsed="false">
      <c r="A38" s="23" t="n">
        <v>37</v>
      </c>
      <c r="B38" s="24" t="n">
        <v>49.8</v>
      </c>
      <c r="C38" s="23" t="s">
        <v>55</v>
      </c>
      <c r="D38" s="25" t="n">
        <f aca="false">Условия!$B$6</f>
        <v>3500000</v>
      </c>
      <c r="E38" s="25" t="n">
        <f aca="false">B38*D38</f>
        <v>174300000</v>
      </c>
      <c r="F38" s="26" t="n">
        <f aca="false">(E38*(1+Условия!$B$13))*Условия!$A$13</f>
        <v>40089000</v>
      </c>
      <c r="G38" s="26" t="n">
        <f aca="false">((E38*(1+Условия!$B$13))-(E38*(1+Условия!$B$13))*Условия!$A$13)/12</f>
        <v>13363000</v>
      </c>
      <c r="H38" s="26" t="n">
        <f aca="false">E38*(1+Условия!$B$13)</f>
        <v>200445000</v>
      </c>
      <c r="I38" s="26" t="n">
        <f aca="false">(E38*(1+Условия!$C$13))*Условия!$A$13</f>
        <v>43575000</v>
      </c>
      <c r="J38" s="26" t="n">
        <f aca="false">((E38*(1+Условия!$C$13))-(E38*(1+Условия!$C$13))*Условия!$A$13)/18</f>
        <v>9683333.33333333</v>
      </c>
      <c r="K38" s="26" t="n">
        <f aca="false">E38*(1+Условия!$C$13)</f>
        <v>217875000</v>
      </c>
      <c r="L38" s="26" t="n">
        <f aca="false">(E38*(1+Условия!$D$13))*Условия!$A$13</f>
        <v>47061000</v>
      </c>
      <c r="M38" s="26" t="n">
        <f aca="false">((E38*(1+Условия!$D$13))-(E38*(1+Условия!$D$13))*Условия!$A$13)/24</f>
        <v>7843500</v>
      </c>
      <c r="N38" s="26" t="n">
        <f aca="false">E38*(1+Условия!$D$13)</f>
        <v>235305000</v>
      </c>
      <c r="O38" s="26" t="n">
        <f aca="false">(E38*(1+Условия!$B$14))*Условия!$A$14</f>
        <v>59087700</v>
      </c>
      <c r="P38" s="26" t="n">
        <f aca="false">((E38*(1+Условия!$B$14))-(E38*(1+Условия!$B$14))*Условия!$A$14)/12</f>
        <v>11489275</v>
      </c>
      <c r="Q38" s="26" t="n">
        <f aca="false">E38*(1+Условия!$B$14)</f>
        <v>196959000</v>
      </c>
      <c r="R38" s="26" t="n">
        <f aca="false">(E38*(1+Условия!$C$14))*Условия!$A$14</f>
        <v>63270900</v>
      </c>
      <c r="S38" s="26" t="n">
        <f aca="false">((E38*(1+Условия!$C$14))-(E38*(1+Условия!$C$14))*Условия!$A$14)/18</f>
        <v>8201783.33333333</v>
      </c>
      <c r="T38" s="26" t="n">
        <f aca="false">E38*(1+Условия!$C$14)</f>
        <v>210903000</v>
      </c>
      <c r="U38" s="26" t="n">
        <f aca="false">(E38*(1+Условия!$D$14))*Условия!$A$14</f>
        <v>67454100</v>
      </c>
      <c r="V38" s="26" t="n">
        <f aca="false">((E38*(1+Условия!$D$14))-(E38*(1+Условия!$D$14))*Условия!$A$14)/24</f>
        <v>6558037.5</v>
      </c>
      <c r="W38" s="26" t="n">
        <f aca="false">E38*(1+Условия!$D$14)</f>
        <v>224847000</v>
      </c>
      <c r="X38" s="26" t="n">
        <f aca="false">(E38*(1+Условия!$B$15))*Условия!$A$15</f>
        <v>93686250</v>
      </c>
      <c r="Y38" s="26" t="n">
        <f aca="false">((E38*(1+Условия!$B$15))-(E38*(1+Условия!$B$15))*Условия!$A$15)/12</f>
        <v>7807187.5</v>
      </c>
      <c r="Z38" s="26" t="n">
        <f aca="false">E38*(1+Условия!$B$15)</f>
        <v>187372500</v>
      </c>
      <c r="AA38" s="26" t="n">
        <f aca="false">(E38*(1+Условия!$C$15))*Условия!$A$15</f>
        <v>100222500</v>
      </c>
      <c r="AB38" s="26" t="n">
        <f aca="false">((E38*(1+Условия!$C$15))-(E38*(1+Условия!$C$15))*Условия!$A$15)/18</f>
        <v>5567916.66666667</v>
      </c>
      <c r="AC38" s="26" t="n">
        <f aca="false">E38*(1+Условия!$C$15)</f>
        <v>200445000</v>
      </c>
      <c r="AD38" s="26" t="n">
        <f aca="false">(E38*(1+Условия!$D$15))*Условия!$A$15</f>
        <v>106758750</v>
      </c>
      <c r="AE38" s="26" t="n">
        <f aca="false">((E38*(1+Условия!$D$15))-(E38*(1+Условия!$D$15))*Условия!$A$15)/24</f>
        <v>4448281.25</v>
      </c>
      <c r="AF38" s="26" t="n">
        <f aca="false">E38*(1+Условия!$D$15)</f>
        <v>213517500</v>
      </c>
    </row>
    <row r="39" customFormat="false" ht="15" hidden="false" customHeight="false" outlineLevel="0" collapsed="false">
      <c r="A39" s="23" t="n">
        <v>38</v>
      </c>
      <c r="B39" s="24" t="n">
        <v>54</v>
      </c>
      <c r="C39" s="23" t="s">
        <v>48</v>
      </c>
      <c r="D39" s="25" t="n">
        <f aca="false">Условия!$B$7</f>
        <v>2500000</v>
      </c>
      <c r="E39" s="25" t="n">
        <f aca="false">B39*D39</f>
        <v>135000000</v>
      </c>
      <c r="F39" s="26" t="n">
        <f aca="false">(E39*(1+Условия!$B$13))*Условия!$A$13</f>
        <v>31050000</v>
      </c>
      <c r="G39" s="26" t="n">
        <f aca="false">((E39*(1+Условия!$B$13))-(E39*(1+Условия!$B$13))*Условия!$A$13)/12</f>
        <v>10350000</v>
      </c>
      <c r="H39" s="26" t="n">
        <f aca="false">E39*(1+Условия!$B$13)</f>
        <v>155250000</v>
      </c>
      <c r="I39" s="26" t="n">
        <f aca="false">(E39*(1+Условия!$C$13))*Условия!$A$13</f>
        <v>33750000</v>
      </c>
      <c r="J39" s="26" t="n">
        <f aca="false">((E39*(1+Условия!$C$13))-(E39*(1+Условия!$C$13))*Условия!$A$13)/18</f>
        <v>7500000</v>
      </c>
      <c r="K39" s="26" t="n">
        <f aca="false">E39*(1+Условия!$C$13)</f>
        <v>168750000</v>
      </c>
      <c r="L39" s="26" t="n">
        <f aca="false">(E39*(1+Условия!$D$13))*Условия!$A$13</f>
        <v>36450000</v>
      </c>
      <c r="M39" s="26" t="n">
        <f aca="false">((E39*(1+Условия!$D$13))-(E39*(1+Условия!$D$13))*Условия!$A$13)/24</f>
        <v>6075000</v>
      </c>
      <c r="N39" s="26" t="n">
        <f aca="false">E39*(1+Условия!$D$13)</f>
        <v>182250000</v>
      </c>
      <c r="O39" s="26" t="n">
        <f aca="false">(E39*(1+Условия!$B$14))*Условия!$A$14</f>
        <v>45765000</v>
      </c>
      <c r="P39" s="26" t="n">
        <f aca="false">((E39*(1+Условия!$B$14))-(E39*(1+Условия!$B$14))*Условия!$A$14)/12</f>
        <v>8898750</v>
      </c>
      <c r="Q39" s="26" t="n">
        <f aca="false">E39*(1+Условия!$B$14)</f>
        <v>152550000</v>
      </c>
      <c r="R39" s="26" t="n">
        <f aca="false">(E39*(1+Условия!$C$14))*Условия!$A$14</f>
        <v>49005000</v>
      </c>
      <c r="S39" s="26" t="n">
        <f aca="false">((E39*(1+Условия!$C$14))-(E39*(1+Условия!$C$14))*Условия!$A$14)/18</f>
        <v>6352500</v>
      </c>
      <c r="T39" s="26" t="n">
        <f aca="false">E39*(1+Условия!$C$14)</f>
        <v>163350000</v>
      </c>
      <c r="U39" s="26" t="n">
        <f aca="false">(E39*(1+Условия!$D$14))*Условия!$A$14</f>
        <v>52245000</v>
      </c>
      <c r="V39" s="26" t="n">
        <f aca="false">((E39*(1+Условия!$D$14))-(E39*(1+Условия!$D$14))*Условия!$A$14)/24</f>
        <v>5079375</v>
      </c>
      <c r="W39" s="26" t="n">
        <f aca="false">E39*(1+Условия!$D$14)</f>
        <v>174150000</v>
      </c>
      <c r="X39" s="26" t="n">
        <f aca="false">(E39*(1+Условия!$B$15))*Условия!$A$15</f>
        <v>72562500</v>
      </c>
      <c r="Y39" s="26" t="n">
        <f aca="false">((E39*(1+Условия!$B$15))-(E39*(1+Условия!$B$15))*Условия!$A$15)/12</f>
        <v>6046875</v>
      </c>
      <c r="Z39" s="26" t="n">
        <f aca="false">E39*(1+Условия!$B$15)</f>
        <v>145125000</v>
      </c>
      <c r="AA39" s="26" t="n">
        <f aca="false">(E39*(1+Условия!$C$15))*Условия!$A$15</f>
        <v>77625000</v>
      </c>
      <c r="AB39" s="26" t="n">
        <f aca="false">((E39*(1+Условия!$C$15))-(E39*(1+Условия!$C$15))*Условия!$A$15)/18</f>
        <v>4312500</v>
      </c>
      <c r="AC39" s="26" t="n">
        <f aca="false">E39*(1+Условия!$C$15)</f>
        <v>155250000</v>
      </c>
      <c r="AD39" s="26" t="n">
        <f aca="false">(E39*(1+Условия!$D$15))*Условия!$A$15</f>
        <v>82687500</v>
      </c>
      <c r="AE39" s="26" t="n">
        <f aca="false">((E39*(1+Условия!$D$15))-(E39*(1+Условия!$D$15))*Условия!$A$15)/24</f>
        <v>3445312.5</v>
      </c>
      <c r="AF39" s="26" t="n">
        <f aca="false">E39*(1+Условия!$D$15)</f>
        <v>165375000</v>
      </c>
    </row>
    <row r="40" customFormat="false" ht="15" hidden="false" customHeight="false" outlineLevel="0" collapsed="false">
      <c r="A40" s="23" t="n">
        <v>39</v>
      </c>
      <c r="B40" s="24" t="n">
        <v>45.52</v>
      </c>
      <c r="C40" s="23" t="s">
        <v>57</v>
      </c>
      <c r="D40" s="25" t="n">
        <f aca="false">Условия!$B$5</f>
        <v>3000000</v>
      </c>
      <c r="E40" s="25" t="n">
        <f aca="false">B40*D40</f>
        <v>136560000</v>
      </c>
      <c r="F40" s="26" t="n">
        <f aca="false">(E40*(1+Условия!$B$13))*Условия!$A$13</f>
        <v>31408800</v>
      </c>
      <c r="G40" s="26" t="n">
        <f aca="false">((E40*(1+Условия!$B$13))-(E40*(1+Условия!$B$13))*Условия!$A$13)/12</f>
        <v>10469600</v>
      </c>
      <c r="H40" s="26" t="n">
        <f aca="false">E40*(1+Условия!$B$13)</f>
        <v>157044000</v>
      </c>
      <c r="I40" s="26" t="n">
        <f aca="false">(E40*(1+Условия!$C$13))*Условия!$A$13</f>
        <v>34140000</v>
      </c>
      <c r="J40" s="26" t="n">
        <f aca="false">((E40*(1+Условия!$C$13))-(E40*(1+Условия!$C$13))*Условия!$A$13)/18</f>
        <v>7586666.66666667</v>
      </c>
      <c r="K40" s="26" t="n">
        <f aca="false">E40*(1+Условия!$C$13)</f>
        <v>170700000</v>
      </c>
      <c r="L40" s="26" t="n">
        <f aca="false">(E40*(1+Условия!$D$13))*Условия!$A$13</f>
        <v>36871200</v>
      </c>
      <c r="M40" s="26" t="n">
        <f aca="false">((E40*(1+Условия!$D$13))-(E40*(1+Условия!$D$13))*Условия!$A$13)/24</f>
        <v>6145200</v>
      </c>
      <c r="N40" s="26" t="n">
        <f aca="false">E40*(1+Условия!$D$13)</f>
        <v>184356000</v>
      </c>
      <c r="O40" s="26" t="n">
        <f aca="false">(E40*(1+Условия!$B$14))*Условия!$A$14</f>
        <v>46293840</v>
      </c>
      <c r="P40" s="26" t="n">
        <f aca="false">((E40*(1+Условия!$B$14))-(E40*(1+Условия!$B$14))*Условия!$A$14)/12</f>
        <v>9001580</v>
      </c>
      <c r="Q40" s="26" t="n">
        <f aca="false">E40*(1+Условия!$B$14)</f>
        <v>154312800</v>
      </c>
      <c r="R40" s="26" t="n">
        <f aca="false">(E40*(1+Условия!$C$14))*Условия!$A$14</f>
        <v>49571280</v>
      </c>
      <c r="S40" s="26" t="n">
        <f aca="false">((E40*(1+Условия!$C$14))-(E40*(1+Условия!$C$14))*Условия!$A$14)/18</f>
        <v>6425906.66666667</v>
      </c>
      <c r="T40" s="26" t="n">
        <f aca="false">E40*(1+Условия!$C$14)</f>
        <v>165237600</v>
      </c>
      <c r="U40" s="26" t="n">
        <f aca="false">(E40*(1+Условия!$D$14))*Условия!$A$14</f>
        <v>52848720</v>
      </c>
      <c r="V40" s="26" t="n">
        <f aca="false">((E40*(1+Условия!$D$14))-(E40*(1+Условия!$D$14))*Условия!$A$14)/24</f>
        <v>5138070</v>
      </c>
      <c r="W40" s="26" t="n">
        <f aca="false">E40*(1+Условия!$D$14)</f>
        <v>176162400</v>
      </c>
      <c r="X40" s="26" t="n">
        <f aca="false">(E40*(1+Условия!$B$15))*Условия!$A$15</f>
        <v>73401000</v>
      </c>
      <c r="Y40" s="26" t="n">
        <f aca="false">((E40*(1+Условия!$B$15))-(E40*(1+Условия!$B$15))*Условия!$A$15)/12</f>
        <v>6116750</v>
      </c>
      <c r="Z40" s="26" t="n">
        <f aca="false">E40*(1+Условия!$B$15)</f>
        <v>146802000</v>
      </c>
      <c r="AA40" s="26" t="n">
        <f aca="false">(E40*(1+Условия!$C$15))*Условия!$A$15</f>
        <v>78522000</v>
      </c>
      <c r="AB40" s="26" t="n">
        <f aca="false">((E40*(1+Условия!$C$15))-(E40*(1+Условия!$C$15))*Условия!$A$15)/18</f>
        <v>4362333.33333333</v>
      </c>
      <c r="AC40" s="26" t="n">
        <f aca="false">E40*(1+Условия!$C$15)</f>
        <v>157044000</v>
      </c>
      <c r="AD40" s="26" t="n">
        <f aca="false">(E40*(1+Условия!$D$15))*Условия!$A$15</f>
        <v>83643000</v>
      </c>
      <c r="AE40" s="26" t="n">
        <f aca="false">((E40*(1+Условия!$D$15))-(E40*(1+Условия!$D$15))*Условия!$A$15)/24</f>
        <v>3485125</v>
      </c>
      <c r="AF40" s="26" t="n">
        <f aca="false">E40*(1+Условия!$D$15)</f>
        <v>167286000</v>
      </c>
    </row>
    <row r="41" customFormat="false" ht="15" hidden="false" customHeight="false" outlineLevel="0" collapsed="false">
      <c r="A41" s="23" t="n">
        <v>40</v>
      </c>
      <c r="B41" s="24" t="n">
        <v>50</v>
      </c>
      <c r="C41" s="23" t="s">
        <v>48</v>
      </c>
      <c r="D41" s="25" t="n">
        <f aca="false">Условия!$B$7</f>
        <v>2500000</v>
      </c>
      <c r="E41" s="25" t="n">
        <f aca="false">B41*D41</f>
        <v>125000000</v>
      </c>
      <c r="F41" s="26" t="n">
        <f aca="false">(E41*(1+Условия!$B$13))*Условия!$A$13</f>
        <v>28750000</v>
      </c>
      <c r="G41" s="26" t="n">
        <f aca="false">((E41*(1+Условия!$B$13))-(E41*(1+Условия!$B$13))*Условия!$A$13)/12</f>
        <v>9583333.33333333</v>
      </c>
      <c r="H41" s="26" t="n">
        <f aca="false">E41*(1+Условия!$B$13)</f>
        <v>143750000</v>
      </c>
      <c r="I41" s="26" t="n">
        <f aca="false">(E41*(1+Условия!$C$13))*Условия!$A$13</f>
        <v>31250000</v>
      </c>
      <c r="J41" s="26" t="n">
        <f aca="false">((E41*(1+Условия!$C$13))-(E41*(1+Условия!$C$13))*Условия!$A$13)/18</f>
        <v>6944444.44444444</v>
      </c>
      <c r="K41" s="26" t="n">
        <f aca="false">E41*(1+Условия!$C$13)</f>
        <v>156250000</v>
      </c>
      <c r="L41" s="26" t="n">
        <f aca="false">(E41*(1+Условия!$D$13))*Условия!$A$13</f>
        <v>33750000</v>
      </c>
      <c r="M41" s="26" t="n">
        <f aca="false">((E41*(1+Условия!$D$13))-(E41*(1+Условия!$D$13))*Условия!$A$13)/24</f>
        <v>5625000</v>
      </c>
      <c r="N41" s="26" t="n">
        <f aca="false">E41*(1+Условия!$D$13)</f>
        <v>168750000</v>
      </c>
      <c r="O41" s="26" t="n">
        <f aca="false">(E41*(1+Условия!$B$14))*Условия!$A$14</f>
        <v>42375000</v>
      </c>
      <c r="P41" s="26" t="n">
        <f aca="false">((E41*(1+Условия!$B$14))-(E41*(1+Условия!$B$14))*Условия!$A$14)/12</f>
        <v>8239583.33333333</v>
      </c>
      <c r="Q41" s="26" t="n">
        <f aca="false">E41*(1+Условия!$B$14)</f>
        <v>141250000</v>
      </c>
      <c r="R41" s="26" t="n">
        <f aca="false">(E41*(1+Условия!$C$14))*Условия!$A$14</f>
        <v>45375000</v>
      </c>
      <c r="S41" s="26" t="n">
        <f aca="false">((E41*(1+Условия!$C$14))-(E41*(1+Условия!$C$14))*Условия!$A$14)/18</f>
        <v>5881944.44444444</v>
      </c>
      <c r="T41" s="26" t="n">
        <f aca="false">E41*(1+Условия!$C$14)</f>
        <v>151250000</v>
      </c>
      <c r="U41" s="26" t="n">
        <f aca="false">(E41*(1+Условия!$D$14))*Условия!$A$14</f>
        <v>48375000</v>
      </c>
      <c r="V41" s="26" t="n">
        <f aca="false">((E41*(1+Условия!$D$14))-(E41*(1+Условия!$D$14))*Условия!$A$14)/24</f>
        <v>4703125</v>
      </c>
      <c r="W41" s="26" t="n">
        <f aca="false">E41*(1+Условия!$D$14)</f>
        <v>161250000</v>
      </c>
      <c r="X41" s="26" t="n">
        <f aca="false">(E41*(1+Условия!$B$15))*Условия!$A$15</f>
        <v>67187500</v>
      </c>
      <c r="Y41" s="26" t="n">
        <f aca="false">((E41*(1+Условия!$B$15))-(E41*(1+Условия!$B$15))*Условия!$A$15)/12</f>
        <v>5598958.33333333</v>
      </c>
      <c r="Z41" s="26" t="n">
        <f aca="false">E41*(1+Условия!$B$15)</f>
        <v>134375000</v>
      </c>
      <c r="AA41" s="26" t="n">
        <f aca="false">(E41*(1+Условия!$C$15))*Условия!$A$15</f>
        <v>71875000</v>
      </c>
      <c r="AB41" s="26" t="n">
        <f aca="false">((E41*(1+Условия!$C$15))-(E41*(1+Условия!$C$15))*Условия!$A$15)/18</f>
        <v>3993055.55555556</v>
      </c>
      <c r="AC41" s="26" t="n">
        <f aca="false">E41*(1+Условия!$C$15)</f>
        <v>143750000</v>
      </c>
      <c r="AD41" s="26" t="n">
        <f aca="false">(E41*(1+Условия!$D$15))*Условия!$A$15</f>
        <v>76562500</v>
      </c>
      <c r="AE41" s="26" t="n">
        <f aca="false">((E41*(1+Условия!$D$15))-(E41*(1+Условия!$D$15))*Условия!$A$15)/24</f>
        <v>3190104.16666667</v>
      </c>
      <c r="AF41" s="26" t="n">
        <f aca="false">E41*(1+Условия!$D$15)</f>
        <v>153125000</v>
      </c>
    </row>
    <row r="42" customFormat="false" ht="15" hidden="false" customHeight="false" outlineLevel="0" collapsed="false">
      <c r="A42" s="23" t="n">
        <v>41</v>
      </c>
      <c r="B42" s="24" t="n">
        <v>100</v>
      </c>
      <c r="C42" s="23" t="s">
        <v>57</v>
      </c>
      <c r="D42" s="25" t="n">
        <f aca="false">Условия!$B$5</f>
        <v>3000000</v>
      </c>
      <c r="E42" s="25" t="n">
        <f aca="false">B42*D42</f>
        <v>300000000</v>
      </c>
      <c r="F42" s="26" t="n">
        <f aca="false">(E42*(1+Условия!$B$13))*Условия!$A$13</f>
        <v>69000000</v>
      </c>
      <c r="G42" s="26" t="n">
        <f aca="false">((E42*(1+Условия!$B$13))-(E42*(1+Условия!$B$13))*Условия!$A$13)/12</f>
        <v>23000000</v>
      </c>
      <c r="H42" s="26" t="n">
        <f aca="false">E42*(1+Условия!$B$13)</f>
        <v>345000000</v>
      </c>
      <c r="I42" s="26" t="n">
        <f aca="false">(E42*(1+Условия!$C$13))*Условия!$A$13</f>
        <v>75000000</v>
      </c>
      <c r="J42" s="26" t="n">
        <f aca="false">((E42*(1+Условия!$C$13))-(E42*(1+Условия!$C$13))*Условия!$A$13)/18</f>
        <v>16666666.6666667</v>
      </c>
      <c r="K42" s="26" t="n">
        <f aca="false">E42*(1+Условия!$C$13)</f>
        <v>375000000</v>
      </c>
      <c r="L42" s="26" t="n">
        <f aca="false">(E42*(1+Условия!$D$13))*Условия!$A$13</f>
        <v>81000000</v>
      </c>
      <c r="M42" s="26" t="n">
        <f aca="false">((E42*(1+Условия!$D$13))-(E42*(1+Условия!$D$13))*Условия!$A$13)/24</f>
        <v>13500000</v>
      </c>
      <c r="N42" s="26" t="n">
        <f aca="false">E42*(1+Условия!$D$13)</f>
        <v>405000000</v>
      </c>
      <c r="O42" s="26" t="n">
        <f aca="false">(E42*(1+Условия!$B$14))*Условия!$A$14</f>
        <v>101700000</v>
      </c>
      <c r="P42" s="26" t="n">
        <f aca="false">((E42*(1+Условия!$B$14))-(E42*(1+Условия!$B$14))*Условия!$A$14)/12</f>
        <v>19775000</v>
      </c>
      <c r="Q42" s="26" t="n">
        <f aca="false">E42*(1+Условия!$B$14)</f>
        <v>339000000</v>
      </c>
      <c r="R42" s="26" t="n">
        <f aca="false">(E42*(1+Условия!$C$14))*Условия!$A$14</f>
        <v>108900000</v>
      </c>
      <c r="S42" s="26" t="n">
        <f aca="false">((E42*(1+Условия!$C$14))-(E42*(1+Условия!$C$14))*Условия!$A$14)/18</f>
        <v>14116666.6666667</v>
      </c>
      <c r="T42" s="26" t="n">
        <f aca="false">E42*(1+Условия!$C$14)</f>
        <v>363000000</v>
      </c>
      <c r="U42" s="26" t="n">
        <f aca="false">(E42*(1+Условия!$D$14))*Условия!$A$14</f>
        <v>116100000</v>
      </c>
      <c r="V42" s="26" t="n">
        <f aca="false">((E42*(1+Условия!$D$14))-(E42*(1+Условия!$D$14))*Условия!$A$14)/24</f>
        <v>11287500</v>
      </c>
      <c r="W42" s="26" t="n">
        <f aca="false">E42*(1+Условия!$D$14)</f>
        <v>387000000</v>
      </c>
      <c r="X42" s="26" t="n">
        <f aca="false">(E42*(1+Условия!$B$15))*Условия!$A$15</f>
        <v>161250000</v>
      </c>
      <c r="Y42" s="26" t="n">
        <f aca="false">((E42*(1+Условия!$B$15))-(E42*(1+Условия!$B$15))*Условия!$A$15)/12</f>
        <v>13437500</v>
      </c>
      <c r="Z42" s="26" t="n">
        <f aca="false">E42*(1+Условия!$B$15)</f>
        <v>322500000</v>
      </c>
      <c r="AA42" s="26" t="n">
        <f aca="false">(E42*(1+Условия!$C$15))*Условия!$A$15</f>
        <v>172500000</v>
      </c>
      <c r="AB42" s="26" t="n">
        <f aca="false">((E42*(1+Условия!$C$15))-(E42*(1+Условия!$C$15))*Условия!$A$15)/18</f>
        <v>9583333.33333333</v>
      </c>
      <c r="AC42" s="26" t="n">
        <f aca="false">E42*(1+Условия!$C$15)</f>
        <v>345000000</v>
      </c>
      <c r="AD42" s="26" t="n">
        <f aca="false">(E42*(1+Условия!$D$15))*Условия!$A$15</f>
        <v>183750000</v>
      </c>
      <c r="AE42" s="26" t="n">
        <f aca="false">((E42*(1+Условия!$D$15))-(E42*(1+Условия!$D$15))*Условия!$A$15)/24</f>
        <v>7656250</v>
      </c>
      <c r="AF42" s="26" t="n">
        <f aca="false">E42*(1+Условия!$D$15)</f>
        <v>367500000</v>
      </c>
    </row>
    <row r="43" customFormat="false" ht="15" hidden="false" customHeight="false" outlineLevel="0" collapsed="false">
      <c r="A43" s="23" t="n">
        <v>42</v>
      </c>
      <c r="B43" s="24" t="n">
        <v>100</v>
      </c>
      <c r="C43" s="23" t="s">
        <v>57</v>
      </c>
      <c r="D43" s="25" t="n">
        <f aca="false">Условия!$B$5</f>
        <v>3000000</v>
      </c>
      <c r="E43" s="25" t="n">
        <f aca="false">B43*D43</f>
        <v>300000000</v>
      </c>
      <c r="F43" s="26" t="n">
        <f aca="false">(E43*(1+Условия!$B$13))*Условия!$A$13</f>
        <v>69000000</v>
      </c>
      <c r="G43" s="26" t="n">
        <f aca="false">((E43*(1+Условия!$B$13))-(E43*(1+Условия!$B$13))*Условия!$A$13)/12</f>
        <v>23000000</v>
      </c>
      <c r="H43" s="26" t="n">
        <f aca="false">E43*(1+Условия!$B$13)</f>
        <v>345000000</v>
      </c>
      <c r="I43" s="26" t="n">
        <f aca="false">(E43*(1+Условия!$C$13))*Условия!$A$13</f>
        <v>75000000</v>
      </c>
      <c r="J43" s="26" t="n">
        <f aca="false">((E43*(1+Условия!$C$13))-(E43*(1+Условия!$C$13))*Условия!$A$13)/18</f>
        <v>16666666.6666667</v>
      </c>
      <c r="K43" s="26" t="n">
        <f aca="false">E43*(1+Условия!$C$13)</f>
        <v>375000000</v>
      </c>
      <c r="L43" s="26" t="n">
        <f aca="false">(E43*(1+Условия!$D$13))*Условия!$A$13</f>
        <v>81000000</v>
      </c>
      <c r="M43" s="26" t="n">
        <f aca="false">((E43*(1+Условия!$D$13))-(E43*(1+Условия!$D$13))*Условия!$A$13)/24</f>
        <v>13500000</v>
      </c>
      <c r="N43" s="26" t="n">
        <f aca="false">E43*(1+Условия!$D$13)</f>
        <v>405000000</v>
      </c>
      <c r="O43" s="26" t="n">
        <f aca="false">(E43*(1+Условия!$B$14))*Условия!$A$14</f>
        <v>101700000</v>
      </c>
      <c r="P43" s="26" t="n">
        <f aca="false">((E43*(1+Условия!$B$14))-(E43*(1+Условия!$B$14))*Условия!$A$14)/12</f>
        <v>19775000</v>
      </c>
      <c r="Q43" s="26" t="n">
        <f aca="false">E43*(1+Условия!$B$14)</f>
        <v>339000000</v>
      </c>
      <c r="R43" s="26" t="n">
        <f aca="false">(E43*(1+Условия!$C$14))*Условия!$A$14</f>
        <v>108900000</v>
      </c>
      <c r="S43" s="26" t="n">
        <f aca="false">((E43*(1+Условия!$C$14))-(E43*(1+Условия!$C$14))*Условия!$A$14)/18</f>
        <v>14116666.6666667</v>
      </c>
      <c r="T43" s="26" t="n">
        <f aca="false">E43*(1+Условия!$C$14)</f>
        <v>363000000</v>
      </c>
      <c r="U43" s="26" t="n">
        <f aca="false">(E43*(1+Условия!$D$14))*Условия!$A$14</f>
        <v>116100000</v>
      </c>
      <c r="V43" s="26" t="n">
        <f aca="false">((E43*(1+Условия!$D$14))-(E43*(1+Условия!$D$14))*Условия!$A$14)/24</f>
        <v>11287500</v>
      </c>
      <c r="W43" s="26" t="n">
        <f aca="false">E43*(1+Условия!$D$14)</f>
        <v>387000000</v>
      </c>
      <c r="X43" s="26" t="n">
        <f aca="false">(E43*(1+Условия!$B$15))*Условия!$A$15</f>
        <v>161250000</v>
      </c>
      <c r="Y43" s="26" t="n">
        <f aca="false">((E43*(1+Условия!$B$15))-(E43*(1+Условия!$B$15))*Условия!$A$15)/12</f>
        <v>13437500</v>
      </c>
      <c r="Z43" s="26" t="n">
        <f aca="false">E43*(1+Условия!$B$15)</f>
        <v>322500000</v>
      </c>
      <c r="AA43" s="26" t="n">
        <f aca="false">(E43*(1+Условия!$C$15))*Условия!$A$15</f>
        <v>172500000</v>
      </c>
      <c r="AB43" s="26" t="n">
        <f aca="false">((E43*(1+Условия!$C$15))-(E43*(1+Условия!$C$15))*Условия!$A$15)/18</f>
        <v>9583333.33333333</v>
      </c>
      <c r="AC43" s="26" t="n">
        <f aca="false">E43*(1+Условия!$C$15)</f>
        <v>345000000</v>
      </c>
      <c r="AD43" s="26" t="n">
        <f aca="false">(E43*(1+Условия!$D$15))*Условия!$A$15</f>
        <v>183750000</v>
      </c>
      <c r="AE43" s="26" t="n">
        <f aca="false">((E43*(1+Условия!$D$15))-(E43*(1+Условия!$D$15))*Условия!$A$15)/24</f>
        <v>7656250</v>
      </c>
      <c r="AF43" s="26" t="n">
        <f aca="false">E43*(1+Условия!$D$15)</f>
        <v>367500000</v>
      </c>
    </row>
    <row r="44" customFormat="false" ht="15" hidden="false" customHeight="false" outlineLevel="0" collapsed="false">
      <c r="A44" s="23" t="n">
        <v>43</v>
      </c>
      <c r="B44" s="24" t="n">
        <v>100</v>
      </c>
      <c r="C44" s="23" t="s">
        <v>55</v>
      </c>
      <c r="D44" s="25" t="n">
        <f aca="false">Условия!$B$6</f>
        <v>3500000</v>
      </c>
      <c r="E44" s="25" t="n">
        <f aca="false">B44*D44</f>
        <v>350000000</v>
      </c>
      <c r="F44" s="26" t="n">
        <f aca="false">(E44*(1+Условия!$B$13))*Условия!$A$13</f>
        <v>80500000</v>
      </c>
      <c r="G44" s="26" t="n">
        <f aca="false">((E44*(1+Условия!$B$13))-(E44*(1+Условия!$B$13))*Условия!$A$13)/12</f>
        <v>26833333.3333333</v>
      </c>
      <c r="H44" s="26" t="n">
        <f aca="false">E44*(1+Условия!$B$13)</f>
        <v>402500000</v>
      </c>
      <c r="I44" s="26" t="n">
        <f aca="false">(E44*(1+Условия!$C$13))*Условия!$A$13</f>
        <v>87500000</v>
      </c>
      <c r="J44" s="26" t="n">
        <f aca="false">((E44*(1+Условия!$C$13))-(E44*(1+Условия!$C$13))*Условия!$A$13)/18</f>
        <v>19444444.4444444</v>
      </c>
      <c r="K44" s="26" t="n">
        <f aca="false">E44*(1+Условия!$C$13)</f>
        <v>437500000</v>
      </c>
      <c r="L44" s="26" t="n">
        <f aca="false">(E44*(1+Условия!$D$13))*Условия!$A$13</f>
        <v>94500000</v>
      </c>
      <c r="M44" s="26" t="n">
        <f aca="false">((E44*(1+Условия!$D$13))-(E44*(1+Условия!$D$13))*Условия!$A$13)/24</f>
        <v>15750000</v>
      </c>
      <c r="N44" s="26" t="n">
        <f aca="false">E44*(1+Условия!$D$13)</f>
        <v>472500000</v>
      </c>
      <c r="O44" s="26" t="n">
        <f aca="false">(E44*(1+Условия!$B$14))*Условия!$A$14</f>
        <v>118650000</v>
      </c>
      <c r="P44" s="26" t="n">
        <f aca="false">((E44*(1+Условия!$B$14))-(E44*(1+Условия!$B$14))*Условия!$A$14)/12</f>
        <v>23070833.3333333</v>
      </c>
      <c r="Q44" s="26" t="n">
        <f aca="false">E44*(1+Условия!$B$14)</f>
        <v>395500000</v>
      </c>
      <c r="R44" s="26" t="n">
        <f aca="false">(E44*(1+Условия!$C$14))*Условия!$A$14</f>
        <v>127050000</v>
      </c>
      <c r="S44" s="26" t="n">
        <f aca="false">((E44*(1+Условия!$C$14))-(E44*(1+Условия!$C$14))*Условия!$A$14)/18</f>
        <v>16469444.4444444</v>
      </c>
      <c r="T44" s="26" t="n">
        <f aca="false">E44*(1+Условия!$C$14)</f>
        <v>423500000</v>
      </c>
      <c r="U44" s="26" t="n">
        <f aca="false">(E44*(1+Условия!$D$14))*Условия!$A$14</f>
        <v>135450000</v>
      </c>
      <c r="V44" s="26" t="n">
        <f aca="false">((E44*(1+Условия!$D$14))-(E44*(1+Условия!$D$14))*Условия!$A$14)/24</f>
        <v>13168750</v>
      </c>
      <c r="W44" s="26" t="n">
        <f aca="false">E44*(1+Условия!$D$14)</f>
        <v>451500000</v>
      </c>
      <c r="X44" s="26" t="n">
        <f aca="false">(E44*(1+Условия!$B$15))*Условия!$A$15</f>
        <v>188125000</v>
      </c>
      <c r="Y44" s="26" t="n">
        <f aca="false">((E44*(1+Условия!$B$15))-(E44*(1+Условия!$B$15))*Условия!$A$15)/12</f>
        <v>15677083.3333333</v>
      </c>
      <c r="Z44" s="26" t="n">
        <f aca="false">E44*(1+Условия!$B$15)</f>
        <v>376250000</v>
      </c>
      <c r="AA44" s="26" t="n">
        <f aca="false">(E44*(1+Условия!$C$15))*Условия!$A$15</f>
        <v>201250000</v>
      </c>
      <c r="AB44" s="26" t="n">
        <f aca="false">((E44*(1+Условия!$C$15))-(E44*(1+Условия!$C$15))*Условия!$A$15)/18</f>
        <v>11180555.5555556</v>
      </c>
      <c r="AC44" s="26" t="n">
        <f aca="false">E44*(1+Условия!$C$15)</f>
        <v>402500000</v>
      </c>
      <c r="AD44" s="26" t="n">
        <f aca="false">(E44*(1+Условия!$D$15))*Условия!$A$15</f>
        <v>214375000</v>
      </c>
      <c r="AE44" s="26" t="n">
        <f aca="false">((E44*(1+Условия!$D$15))-(E44*(1+Условия!$D$15))*Условия!$A$15)/24</f>
        <v>8932291.66666667</v>
      </c>
      <c r="AF44" s="26" t="n">
        <f aca="false">E44*(1+Условия!$D$15)</f>
        <v>428750000</v>
      </c>
    </row>
    <row r="45" customFormat="false" ht="15" hidden="false" customHeight="false" outlineLevel="0" collapsed="false">
      <c r="A45" s="27" t="s">
        <v>64</v>
      </c>
      <c r="B45" s="28" t="n">
        <f aca="false">SUM(B2:B44)</f>
        <v>1130.86</v>
      </c>
      <c r="E45" s="29" t="n">
        <f aca="false">SUM(E2:E44)</f>
        <v>3293710000</v>
      </c>
      <c r="F45" s="29" t="n">
        <f aca="false">SUM(F2:F44)</f>
        <v>757553300</v>
      </c>
      <c r="G45" s="29" t="n">
        <f aca="false">SUM(G2:G44)</f>
        <v>252517766.666667</v>
      </c>
      <c r="H45" s="29" t="n">
        <f aca="false">SUM(H2:H44)</f>
        <v>3787766500</v>
      </c>
      <c r="I45" s="29" t="n">
        <f aca="false">SUM(I2:I44)</f>
        <v>823427500</v>
      </c>
      <c r="J45" s="29" t="n">
        <f aca="false">SUM(J2:J44)</f>
        <v>182983888.888889</v>
      </c>
      <c r="K45" s="29" t="n">
        <f aca="false">SUM(K2:K44)</f>
        <v>4117137500</v>
      </c>
      <c r="L45" s="29" t="n">
        <f aca="false">SUM(L2:L44)</f>
        <v>889301700</v>
      </c>
      <c r="M45" s="29" t="n">
        <f aca="false">SUM(M2:M44)</f>
        <v>148216950</v>
      </c>
      <c r="N45" s="29" t="n">
        <f aca="false">SUM(N2:N44)</f>
        <v>4446508500</v>
      </c>
      <c r="O45" s="29" t="n">
        <f aca="false">SUM(O2:O44)</f>
        <v>1116567690</v>
      </c>
      <c r="P45" s="29" t="n">
        <f aca="false">SUM(P2:P44)</f>
        <v>217110384.166667</v>
      </c>
      <c r="Q45" s="29" t="n">
        <f aca="false">SUM(Q2:Q44)</f>
        <v>3721892300</v>
      </c>
      <c r="R45" s="29" t="n">
        <f aca="false">SUM(R2:R44)</f>
        <v>1195616730</v>
      </c>
      <c r="S45" s="29" t="n">
        <f aca="false">SUM(S2:S44)</f>
        <v>154987353.888889</v>
      </c>
      <c r="T45" s="29" t="n">
        <f aca="false">SUM(T2:T44)</f>
        <v>3985389100</v>
      </c>
      <c r="U45" s="29" t="n">
        <f aca="false">SUM(U2:U44)</f>
        <v>1274665770</v>
      </c>
      <c r="V45" s="29" t="n">
        <f aca="false">SUM(V2:V44)</f>
        <v>123925838.75</v>
      </c>
      <c r="W45" s="29" t="n">
        <f aca="false">SUM(W2:W44)</f>
        <v>4248885900</v>
      </c>
      <c r="X45" s="29" t="n">
        <f aca="false">SUM(X2:X44)</f>
        <v>1770369125</v>
      </c>
      <c r="Y45" s="29" t="n">
        <f aca="false">SUM(Y2:Y44)</f>
        <v>147530760.416667</v>
      </c>
      <c r="Z45" s="29" t="n">
        <f aca="false">SUM(Z2:Z44)</f>
        <v>3540738250</v>
      </c>
      <c r="AA45" s="29" t="n">
        <f aca="false">SUM(AA2:AA44)</f>
        <v>1893883250</v>
      </c>
      <c r="AB45" s="29" t="n">
        <f aca="false">SUM(AB2:AB44)</f>
        <v>105215736.111111</v>
      </c>
      <c r="AC45" s="29" t="n">
        <f aca="false">SUM(AC2:AC44)</f>
        <v>3787766500</v>
      </c>
      <c r="AD45" s="29" t="n">
        <f aca="false">SUM(AD2:AD44)</f>
        <v>2017397375</v>
      </c>
      <c r="AE45" s="29" t="n">
        <f aca="false">SUM(AE2:AE44)</f>
        <v>84058223.9583333</v>
      </c>
      <c r="AF45" s="29" t="n">
        <f aca="false">SUM(AF2:AF44)</f>
        <v>4034794750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7"/>
    <col collapsed="false" customWidth="true" hidden="false" outlineLevel="0" max="31" min="3" style="0" width="13"/>
  </cols>
  <sheetData>
    <row r="1" customFormat="false" ht="31.5" hidden="false" customHeight="true" outlineLevel="0" collapsed="false">
      <c r="A1" s="22" t="s">
        <v>40</v>
      </c>
      <c r="B1" s="22" t="s">
        <v>237</v>
      </c>
      <c r="C1" s="22" t="s">
        <v>239</v>
      </c>
      <c r="D1" s="22" t="s">
        <v>240</v>
      </c>
      <c r="E1" s="22" t="s">
        <v>241</v>
      </c>
      <c r="F1" s="22" t="s">
        <v>242</v>
      </c>
      <c r="G1" s="22" t="s">
        <v>243</v>
      </c>
      <c r="H1" s="22" t="s">
        <v>241</v>
      </c>
      <c r="I1" s="22" t="s">
        <v>244</v>
      </c>
      <c r="J1" s="22" t="s">
        <v>245</v>
      </c>
      <c r="K1" s="22" t="s">
        <v>241</v>
      </c>
      <c r="L1" s="22" t="s">
        <v>246</v>
      </c>
      <c r="M1" s="22" t="s">
        <v>247</v>
      </c>
      <c r="N1" s="22" t="s">
        <v>248</v>
      </c>
      <c r="O1" s="22" t="s">
        <v>242</v>
      </c>
      <c r="P1" s="22" t="s">
        <v>243</v>
      </c>
      <c r="Q1" s="22" t="s">
        <v>248</v>
      </c>
      <c r="R1" s="22" t="s">
        <v>244</v>
      </c>
      <c r="S1" s="22" t="s">
        <v>245</v>
      </c>
      <c r="T1" s="22" t="s">
        <v>248</v>
      </c>
      <c r="U1" s="22" t="s">
        <v>246</v>
      </c>
      <c r="V1" s="22" t="s">
        <v>247</v>
      </c>
      <c r="W1" s="22" t="s">
        <v>249</v>
      </c>
      <c r="X1" s="22" t="s">
        <v>242</v>
      </c>
      <c r="Y1" s="22" t="s">
        <v>243</v>
      </c>
      <c r="Z1" s="22" t="s">
        <v>249</v>
      </c>
      <c r="AA1" s="22" t="s">
        <v>244</v>
      </c>
      <c r="AB1" s="22" t="s">
        <v>245</v>
      </c>
      <c r="AC1" s="22" t="s">
        <v>249</v>
      </c>
      <c r="AD1" s="22" t="s">
        <v>246</v>
      </c>
      <c r="AE1" s="22" t="s">
        <v>247</v>
      </c>
    </row>
    <row r="2" customFormat="false" ht="15" hidden="false" customHeight="false" outlineLevel="0" collapsed="false">
      <c r="A2" s="23" t="n">
        <v>1</v>
      </c>
      <c r="B2" s="24" t="n">
        <v>4.76</v>
      </c>
      <c r="C2" s="25" t="n">
        <f aca="false">Условия!$B$8</f>
        <v>1800000</v>
      </c>
      <c r="D2" s="25" t="n">
        <f aca="false">B2*C2</f>
        <v>8568000</v>
      </c>
      <c r="E2" s="26" t="n">
        <f aca="false">(D2*(1+Условия!$B$13))*Условия!$A$13</f>
        <v>1970640</v>
      </c>
      <c r="F2" s="26" t="n">
        <f aca="false">((D2*(1+Условия!$B$13))-(D2*(1+Условия!$B$13))*Условия!$A$13)/12</f>
        <v>656880</v>
      </c>
      <c r="G2" s="26" t="n">
        <f aca="false">D2*(1+Условия!$B$13)</f>
        <v>9853200</v>
      </c>
      <c r="H2" s="26" t="n">
        <f aca="false">(D2*(1+Условия!$C$13))*Условия!$A$13</f>
        <v>2142000</v>
      </c>
      <c r="I2" s="26" t="n">
        <f aca="false">((D2*(1+Условия!$C$13))-(D2*(1+Условия!$C$13))*Условия!$A$13)/18</f>
        <v>476000</v>
      </c>
      <c r="J2" s="26" t="n">
        <f aca="false">D2*(1+Условия!$C$13)</f>
        <v>10710000</v>
      </c>
      <c r="K2" s="26" t="n">
        <f aca="false">(D2*(1+Условия!$D$13))*Условия!$A$13</f>
        <v>2313360</v>
      </c>
      <c r="L2" s="26" t="n">
        <f aca="false">((D2*(1+Условия!$D$13))-(D2*(1+Условия!$D$13))*Условия!$A$13)/24</f>
        <v>385560</v>
      </c>
      <c r="M2" s="26" t="n">
        <f aca="false">D2*(1+Условия!$D$13)</f>
        <v>11566800</v>
      </c>
      <c r="N2" s="26" t="n">
        <f aca="false">(D2*(1+Условия!$B$14))*Условия!$A$14</f>
        <v>2904552</v>
      </c>
      <c r="O2" s="26" t="n">
        <f aca="false">((D2*(1+Условия!$B$14))-(D2*(1+Условия!$B$14))*Условия!$A$14)/12</f>
        <v>564774</v>
      </c>
      <c r="P2" s="26" t="n">
        <f aca="false">D2*(1+Условия!$B$14)</f>
        <v>9681840</v>
      </c>
      <c r="Q2" s="26" t="n">
        <f aca="false">(D2*(1+Условия!$C$14))*Условия!$A$14</f>
        <v>3110184</v>
      </c>
      <c r="R2" s="26" t="n">
        <f aca="false">((D2*(1+Условия!$C$14))-(D2*(1+Условия!$C$14))*Условия!$A$14)/18</f>
        <v>403172</v>
      </c>
      <c r="S2" s="26" t="n">
        <f aca="false">D2*(1+Условия!$C$14)</f>
        <v>10367280</v>
      </c>
      <c r="T2" s="26" t="n">
        <f aca="false">(D2*(1+Условия!$D$14))*Условия!$A$14</f>
        <v>3315816</v>
      </c>
      <c r="U2" s="26" t="n">
        <f aca="false">((D2*(1+Условия!$D$14))-(D2*(1+Условия!$D$14))*Условия!$A$14)/24</f>
        <v>322371</v>
      </c>
      <c r="V2" s="26" t="n">
        <f aca="false">D2*(1+Условия!$D$14)</f>
        <v>11052720</v>
      </c>
      <c r="W2" s="26" t="n">
        <f aca="false">(D2*(1+Условия!$B$15))*Условия!$A$15</f>
        <v>4605300</v>
      </c>
      <c r="X2" s="26" t="n">
        <f aca="false">((D2*(1+Условия!$B$15))-(D2*(1+Условия!$B$15))*Условия!$A$15)/12</f>
        <v>383775</v>
      </c>
      <c r="Y2" s="26" t="n">
        <f aca="false">D2*(1+Условия!$B$15)</f>
        <v>9210600</v>
      </c>
      <c r="Z2" s="26" t="n">
        <f aca="false">(D2*(1+Условия!$C$15))*Условия!$A$15</f>
        <v>4926600</v>
      </c>
      <c r="AA2" s="26" t="n">
        <f aca="false">((D2*(1+Условия!$C$15))-(D2*(1+Условия!$C$15))*Условия!$A$15)/18</f>
        <v>273700</v>
      </c>
      <c r="AB2" s="26" t="n">
        <f aca="false">D2*(1+Условия!$C$15)</f>
        <v>9853200</v>
      </c>
      <c r="AC2" s="26" t="n">
        <f aca="false">(D2*(1+Условия!$D$15))*Условия!$A$15</f>
        <v>5247900</v>
      </c>
      <c r="AD2" s="26" t="n">
        <f aca="false">((D2*(1+Условия!$D$15))-(D2*(1+Условия!$D$15))*Условия!$A$15)/24</f>
        <v>218662.5</v>
      </c>
      <c r="AE2" s="26" t="n">
        <f aca="false">D2*(1+Условия!$D$15)</f>
        <v>10495800</v>
      </c>
    </row>
    <row r="3" customFormat="false" ht="15" hidden="false" customHeight="false" outlineLevel="0" collapsed="false">
      <c r="A3" s="23" t="n">
        <v>2</v>
      </c>
      <c r="B3" s="24" t="n">
        <v>4.92</v>
      </c>
      <c r="C3" s="25" t="n">
        <f aca="false">Условия!$B$8</f>
        <v>1800000</v>
      </c>
      <c r="D3" s="25" t="n">
        <f aca="false">B3*C3</f>
        <v>8856000</v>
      </c>
      <c r="E3" s="26" t="n">
        <f aca="false">(D3*(1+Условия!$B$13))*Условия!$A$13</f>
        <v>2036880</v>
      </c>
      <c r="F3" s="26" t="n">
        <f aca="false">((D3*(1+Условия!$B$13))-(D3*(1+Условия!$B$13))*Условия!$A$13)/12</f>
        <v>678960</v>
      </c>
      <c r="G3" s="26" t="n">
        <f aca="false">D3*(1+Условия!$B$13)</f>
        <v>10184400</v>
      </c>
      <c r="H3" s="26" t="n">
        <f aca="false">(D3*(1+Условия!$C$13))*Условия!$A$13</f>
        <v>2214000</v>
      </c>
      <c r="I3" s="26" t="n">
        <f aca="false">((D3*(1+Условия!$C$13))-(D3*(1+Условия!$C$13))*Условия!$A$13)/18</f>
        <v>492000</v>
      </c>
      <c r="J3" s="26" t="n">
        <f aca="false">D3*(1+Условия!$C$13)</f>
        <v>11070000</v>
      </c>
      <c r="K3" s="26" t="n">
        <f aca="false">(D3*(1+Условия!$D$13))*Условия!$A$13</f>
        <v>2391120</v>
      </c>
      <c r="L3" s="26" t="n">
        <f aca="false">((D3*(1+Условия!$D$13))-(D3*(1+Условия!$D$13))*Условия!$A$13)/24</f>
        <v>398520</v>
      </c>
      <c r="M3" s="26" t="n">
        <f aca="false">D3*(1+Условия!$D$13)</f>
        <v>11955600</v>
      </c>
      <c r="N3" s="26" t="n">
        <f aca="false">(D3*(1+Условия!$B$14))*Условия!$A$14</f>
        <v>3002184</v>
      </c>
      <c r="O3" s="26" t="n">
        <f aca="false">((D3*(1+Условия!$B$14))-(D3*(1+Условия!$B$14))*Условия!$A$14)/12</f>
        <v>583758</v>
      </c>
      <c r="P3" s="26" t="n">
        <f aca="false">D3*(1+Условия!$B$14)</f>
        <v>10007280</v>
      </c>
      <c r="Q3" s="26" t="n">
        <f aca="false">(D3*(1+Условия!$C$14))*Условия!$A$14</f>
        <v>3214728</v>
      </c>
      <c r="R3" s="26" t="n">
        <f aca="false">((D3*(1+Условия!$C$14))-(D3*(1+Условия!$C$14))*Условия!$A$14)/18</f>
        <v>416724</v>
      </c>
      <c r="S3" s="26" t="n">
        <f aca="false">D3*(1+Условия!$C$14)</f>
        <v>10715760</v>
      </c>
      <c r="T3" s="26" t="n">
        <f aca="false">(D3*(1+Условия!$D$14))*Условия!$A$14</f>
        <v>3427272</v>
      </c>
      <c r="U3" s="26" t="n">
        <f aca="false">((D3*(1+Условия!$D$14))-(D3*(1+Условия!$D$14))*Условия!$A$14)/24</f>
        <v>333207</v>
      </c>
      <c r="V3" s="26" t="n">
        <f aca="false">D3*(1+Условия!$D$14)</f>
        <v>11424240</v>
      </c>
      <c r="W3" s="26" t="n">
        <f aca="false">(D3*(1+Условия!$B$15))*Условия!$A$15</f>
        <v>4760100</v>
      </c>
      <c r="X3" s="26" t="n">
        <f aca="false">((D3*(1+Условия!$B$15))-(D3*(1+Условия!$B$15))*Условия!$A$15)/12</f>
        <v>396675</v>
      </c>
      <c r="Y3" s="26" t="n">
        <f aca="false">D3*(1+Условия!$B$15)</f>
        <v>9520200</v>
      </c>
      <c r="Z3" s="26" t="n">
        <f aca="false">(D3*(1+Условия!$C$15))*Условия!$A$15</f>
        <v>5092200</v>
      </c>
      <c r="AA3" s="26" t="n">
        <f aca="false">((D3*(1+Условия!$C$15))-(D3*(1+Условия!$C$15))*Условия!$A$15)/18</f>
        <v>282900</v>
      </c>
      <c r="AB3" s="26" t="n">
        <f aca="false">D3*(1+Условия!$C$15)</f>
        <v>10184400</v>
      </c>
      <c r="AC3" s="26" t="n">
        <f aca="false">(D3*(1+Условия!$D$15))*Условия!$A$15</f>
        <v>5424300</v>
      </c>
      <c r="AD3" s="26" t="n">
        <f aca="false">((D3*(1+Условия!$D$15))-(D3*(1+Условия!$D$15))*Условия!$A$15)/24</f>
        <v>226012.5</v>
      </c>
      <c r="AE3" s="26" t="n">
        <f aca="false">D3*(1+Условия!$D$15)</f>
        <v>10848600</v>
      </c>
    </row>
    <row r="4" customFormat="false" ht="15" hidden="false" customHeight="false" outlineLevel="0" collapsed="false">
      <c r="A4" s="23" t="n">
        <v>3</v>
      </c>
      <c r="B4" s="24" t="n">
        <v>5</v>
      </c>
      <c r="C4" s="25" t="n">
        <f aca="false">Условия!$B$8</f>
        <v>1800000</v>
      </c>
      <c r="D4" s="25" t="n">
        <f aca="false">B4*C4</f>
        <v>9000000</v>
      </c>
      <c r="E4" s="26" t="n">
        <f aca="false">(D4*(1+Условия!$B$13))*Условия!$A$13</f>
        <v>2070000</v>
      </c>
      <c r="F4" s="26" t="n">
        <f aca="false">((D4*(1+Условия!$B$13))-(D4*(1+Условия!$B$13))*Условия!$A$13)/12</f>
        <v>690000</v>
      </c>
      <c r="G4" s="26" t="n">
        <f aca="false">D4*(1+Условия!$B$13)</f>
        <v>10350000</v>
      </c>
      <c r="H4" s="26" t="n">
        <f aca="false">(D4*(1+Условия!$C$13))*Условия!$A$13</f>
        <v>2250000</v>
      </c>
      <c r="I4" s="26" t="n">
        <f aca="false">((D4*(1+Условия!$C$13))-(D4*(1+Условия!$C$13))*Условия!$A$13)/18</f>
        <v>500000</v>
      </c>
      <c r="J4" s="26" t="n">
        <f aca="false">D4*(1+Условия!$C$13)</f>
        <v>11250000</v>
      </c>
      <c r="K4" s="26" t="n">
        <f aca="false">(D4*(1+Условия!$D$13))*Условия!$A$13</f>
        <v>2430000</v>
      </c>
      <c r="L4" s="26" t="n">
        <f aca="false">((D4*(1+Условия!$D$13))-(D4*(1+Условия!$D$13))*Условия!$A$13)/24</f>
        <v>405000</v>
      </c>
      <c r="M4" s="26" t="n">
        <f aca="false">D4*(1+Условия!$D$13)</f>
        <v>12150000</v>
      </c>
      <c r="N4" s="26" t="n">
        <f aca="false">(D4*(1+Условия!$B$14))*Условия!$A$14</f>
        <v>3051000</v>
      </c>
      <c r="O4" s="26" t="n">
        <f aca="false">((D4*(1+Условия!$B$14))-(D4*(1+Условия!$B$14))*Условия!$A$14)/12</f>
        <v>593250</v>
      </c>
      <c r="P4" s="26" t="n">
        <f aca="false">D4*(1+Условия!$B$14)</f>
        <v>10170000</v>
      </c>
      <c r="Q4" s="26" t="n">
        <f aca="false">(D4*(1+Условия!$C$14))*Условия!$A$14</f>
        <v>3267000</v>
      </c>
      <c r="R4" s="26" t="n">
        <f aca="false">((D4*(1+Условия!$C$14))-(D4*(1+Условия!$C$14))*Условия!$A$14)/18</f>
        <v>423500</v>
      </c>
      <c r="S4" s="26" t="n">
        <f aca="false">D4*(1+Условия!$C$14)</f>
        <v>10890000</v>
      </c>
      <c r="T4" s="26" t="n">
        <f aca="false">(D4*(1+Условия!$D$14))*Условия!$A$14</f>
        <v>3483000</v>
      </c>
      <c r="U4" s="26" t="n">
        <f aca="false">((D4*(1+Условия!$D$14))-(D4*(1+Условия!$D$14))*Условия!$A$14)/24</f>
        <v>338625</v>
      </c>
      <c r="V4" s="26" t="n">
        <f aca="false">D4*(1+Условия!$D$14)</f>
        <v>11610000</v>
      </c>
      <c r="W4" s="26" t="n">
        <f aca="false">(D4*(1+Условия!$B$15))*Условия!$A$15</f>
        <v>4837500</v>
      </c>
      <c r="X4" s="26" t="n">
        <f aca="false">((D4*(1+Условия!$B$15))-(D4*(1+Условия!$B$15))*Условия!$A$15)/12</f>
        <v>403125</v>
      </c>
      <c r="Y4" s="26" t="n">
        <f aca="false">D4*(1+Условия!$B$15)</f>
        <v>9675000</v>
      </c>
      <c r="Z4" s="26" t="n">
        <f aca="false">(D4*(1+Условия!$C$15))*Условия!$A$15</f>
        <v>5175000</v>
      </c>
      <c r="AA4" s="26" t="n">
        <f aca="false">((D4*(1+Условия!$C$15))-(D4*(1+Условия!$C$15))*Условия!$A$15)/18</f>
        <v>287500</v>
      </c>
      <c r="AB4" s="26" t="n">
        <f aca="false">D4*(1+Условия!$C$15)</f>
        <v>10350000</v>
      </c>
      <c r="AC4" s="26" t="n">
        <f aca="false">(D4*(1+Условия!$D$15))*Условия!$A$15</f>
        <v>5512500</v>
      </c>
      <c r="AD4" s="26" t="n">
        <f aca="false">((D4*(1+Условия!$D$15))-(D4*(1+Условия!$D$15))*Условия!$A$15)/24</f>
        <v>229687.5</v>
      </c>
      <c r="AE4" s="26" t="n">
        <f aca="false">D4*(1+Условия!$D$15)</f>
        <v>11025000</v>
      </c>
    </row>
    <row r="5" customFormat="false" ht="15" hidden="false" customHeight="false" outlineLevel="0" collapsed="false">
      <c r="A5" s="23" t="n">
        <v>4</v>
      </c>
      <c r="B5" s="24" t="n">
        <v>5.08</v>
      </c>
      <c r="C5" s="25" t="n">
        <f aca="false">Условия!$B$8</f>
        <v>1800000</v>
      </c>
      <c r="D5" s="25" t="n">
        <f aca="false">B5*C5</f>
        <v>9144000</v>
      </c>
      <c r="E5" s="26" t="n">
        <f aca="false">(D5*(1+Условия!$B$13))*Условия!$A$13</f>
        <v>2103120</v>
      </c>
      <c r="F5" s="26" t="n">
        <f aca="false">((D5*(1+Условия!$B$13))-(D5*(1+Условия!$B$13))*Условия!$A$13)/12</f>
        <v>701040</v>
      </c>
      <c r="G5" s="26" t="n">
        <f aca="false">D5*(1+Условия!$B$13)</f>
        <v>10515600</v>
      </c>
      <c r="H5" s="26" t="n">
        <f aca="false">(D5*(1+Условия!$C$13))*Условия!$A$13</f>
        <v>2286000</v>
      </c>
      <c r="I5" s="26" t="n">
        <f aca="false">((D5*(1+Условия!$C$13))-(D5*(1+Условия!$C$13))*Условия!$A$13)/18</f>
        <v>508000</v>
      </c>
      <c r="J5" s="26" t="n">
        <f aca="false">D5*(1+Условия!$C$13)</f>
        <v>11430000</v>
      </c>
      <c r="K5" s="26" t="n">
        <f aca="false">(D5*(1+Условия!$D$13))*Условия!$A$13</f>
        <v>2468880</v>
      </c>
      <c r="L5" s="26" t="n">
        <f aca="false">((D5*(1+Условия!$D$13))-(D5*(1+Условия!$D$13))*Условия!$A$13)/24</f>
        <v>411480</v>
      </c>
      <c r="M5" s="26" t="n">
        <f aca="false">D5*(1+Условия!$D$13)</f>
        <v>12344400</v>
      </c>
      <c r="N5" s="26" t="n">
        <f aca="false">(D5*(1+Условия!$B$14))*Условия!$A$14</f>
        <v>3099816</v>
      </c>
      <c r="O5" s="26" t="n">
        <f aca="false">((D5*(1+Условия!$B$14))-(D5*(1+Условия!$B$14))*Условия!$A$14)/12</f>
        <v>602742</v>
      </c>
      <c r="P5" s="26" t="n">
        <f aca="false">D5*(1+Условия!$B$14)</f>
        <v>10332720</v>
      </c>
      <c r="Q5" s="26" t="n">
        <f aca="false">(D5*(1+Условия!$C$14))*Условия!$A$14</f>
        <v>3319272</v>
      </c>
      <c r="R5" s="26" t="n">
        <f aca="false">((D5*(1+Условия!$C$14))-(D5*(1+Условия!$C$14))*Условия!$A$14)/18</f>
        <v>430276</v>
      </c>
      <c r="S5" s="26" t="n">
        <f aca="false">D5*(1+Условия!$C$14)</f>
        <v>11064240</v>
      </c>
      <c r="T5" s="26" t="n">
        <f aca="false">(D5*(1+Условия!$D$14))*Условия!$A$14</f>
        <v>3538728</v>
      </c>
      <c r="U5" s="26" t="n">
        <f aca="false">((D5*(1+Условия!$D$14))-(D5*(1+Условия!$D$14))*Условия!$A$14)/24</f>
        <v>344043</v>
      </c>
      <c r="V5" s="26" t="n">
        <f aca="false">D5*(1+Условия!$D$14)</f>
        <v>11795760</v>
      </c>
      <c r="W5" s="26" t="n">
        <f aca="false">(D5*(1+Условия!$B$15))*Условия!$A$15</f>
        <v>4914900</v>
      </c>
      <c r="X5" s="26" t="n">
        <f aca="false">((D5*(1+Условия!$B$15))-(D5*(1+Условия!$B$15))*Условия!$A$15)/12</f>
        <v>409575</v>
      </c>
      <c r="Y5" s="26" t="n">
        <f aca="false">D5*(1+Условия!$B$15)</f>
        <v>9829800</v>
      </c>
      <c r="Z5" s="26" t="n">
        <f aca="false">(D5*(1+Условия!$C$15))*Условия!$A$15</f>
        <v>5257800</v>
      </c>
      <c r="AA5" s="26" t="n">
        <f aca="false">((D5*(1+Условия!$C$15))-(D5*(1+Условия!$C$15))*Условия!$A$15)/18</f>
        <v>292100</v>
      </c>
      <c r="AB5" s="26" t="n">
        <f aca="false">D5*(1+Условия!$C$15)</f>
        <v>10515600</v>
      </c>
      <c r="AC5" s="26" t="n">
        <f aca="false">(D5*(1+Условия!$D$15))*Условия!$A$15</f>
        <v>5600700</v>
      </c>
      <c r="AD5" s="26" t="n">
        <f aca="false">((D5*(1+Условия!$D$15))-(D5*(1+Условия!$D$15))*Условия!$A$15)/24</f>
        <v>233362.5</v>
      </c>
      <c r="AE5" s="26" t="n">
        <f aca="false">D5*(1+Условия!$D$15)</f>
        <v>11201400</v>
      </c>
    </row>
    <row r="6" customFormat="false" ht="15" hidden="false" customHeight="false" outlineLevel="0" collapsed="false">
      <c r="A6" s="23" t="n">
        <v>5</v>
      </c>
      <c r="B6" s="24" t="n">
        <v>5.16</v>
      </c>
      <c r="C6" s="25" t="n">
        <f aca="false">Условия!$B$8</f>
        <v>1800000</v>
      </c>
      <c r="D6" s="25" t="n">
        <f aca="false">B6*C6</f>
        <v>9288000</v>
      </c>
      <c r="E6" s="26" t="n">
        <f aca="false">(D6*(1+Условия!$B$13))*Условия!$A$13</f>
        <v>2136240</v>
      </c>
      <c r="F6" s="26" t="n">
        <f aca="false">((D6*(1+Условия!$B$13))-(D6*(1+Условия!$B$13))*Условия!$A$13)/12</f>
        <v>712080</v>
      </c>
      <c r="G6" s="26" t="n">
        <f aca="false">D6*(1+Условия!$B$13)</f>
        <v>10681200</v>
      </c>
      <c r="H6" s="26" t="n">
        <f aca="false">(D6*(1+Условия!$C$13))*Условия!$A$13</f>
        <v>2322000</v>
      </c>
      <c r="I6" s="26" t="n">
        <f aca="false">((D6*(1+Условия!$C$13))-(D6*(1+Условия!$C$13))*Условия!$A$13)/18</f>
        <v>516000</v>
      </c>
      <c r="J6" s="26" t="n">
        <f aca="false">D6*(1+Условия!$C$13)</f>
        <v>11610000</v>
      </c>
      <c r="K6" s="26" t="n">
        <f aca="false">(D6*(1+Условия!$D$13))*Условия!$A$13</f>
        <v>2507760</v>
      </c>
      <c r="L6" s="26" t="n">
        <f aca="false">((D6*(1+Условия!$D$13))-(D6*(1+Условия!$D$13))*Условия!$A$13)/24</f>
        <v>417960</v>
      </c>
      <c r="M6" s="26" t="n">
        <f aca="false">D6*(1+Условия!$D$13)</f>
        <v>12538800</v>
      </c>
      <c r="N6" s="26" t="n">
        <f aca="false">(D6*(1+Условия!$B$14))*Условия!$A$14</f>
        <v>3148632</v>
      </c>
      <c r="O6" s="26" t="n">
        <f aca="false">((D6*(1+Условия!$B$14))-(D6*(1+Условия!$B$14))*Условия!$A$14)/12</f>
        <v>612234</v>
      </c>
      <c r="P6" s="26" t="n">
        <f aca="false">D6*(1+Условия!$B$14)</f>
        <v>10495440</v>
      </c>
      <c r="Q6" s="26" t="n">
        <f aca="false">(D6*(1+Условия!$C$14))*Условия!$A$14</f>
        <v>3371544</v>
      </c>
      <c r="R6" s="26" t="n">
        <f aca="false">((D6*(1+Условия!$C$14))-(D6*(1+Условия!$C$14))*Условия!$A$14)/18</f>
        <v>437052</v>
      </c>
      <c r="S6" s="26" t="n">
        <f aca="false">D6*(1+Условия!$C$14)</f>
        <v>11238480</v>
      </c>
      <c r="T6" s="26" t="n">
        <f aca="false">(D6*(1+Условия!$D$14))*Условия!$A$14</f>
        <v>3594456</v>
      </c>
      <c r="U6" s="26" t="n">
        <f aca="false">((D6*(1+Условия!$D$14))-(D6*(1+Условия!$D$14))*Условия!$A$14)/24</f>
        <v>349461</v>
      </c>
      <c r="V6" s="26" t="n">
        <f aca="false">D6*(1+Условия!$D$14)</f>
        <v>11981520</v>
      </c>
      <c r="W6" s="26" t="n">
        <f aca="false">(D6*(1+Условия!$B$15))*Условия!$A$15</f>
        <v>4992300</v>
      </c>
      <c r="X6" s="26" t="n">
        <f aca="false">((D6*(1+Условия!$B$15))-(D6*(1+Условия!$B$15))*Условия!$A$15)/12</f>
        <v>416025</v>
      </c>
      <c r="Y6" s="26" t="n">
        <f aca="false">D6*(1+Условия!$B$15)</f>
        <v>9984600</v>
      </c>
      <c r="Z6" s="26" t="n">
        <f aca="false">(D6*(1+Условия!$C$15))*Условия!$A$15</f>
        <v>5340600</v>
      </c>
      <c r="AA6" s="26" t="n">
        <f aca="false">((D6*(1+Условия!$C$15))-(D6*(1+Условия!$C$15))*Условия!$A$15)/18</f>
        <v>296700</v>
      </c>
      <c r="AB6" s="26" t="n">
        <f aca="false">D6*(1+Условия!$C$15)</f>
        <v>10681200</v>
      </c>
      <c r="AC6" s="26" t="n">
        <f aca="false">(D6*(1+Условия!$D$15))*Условия!$A$15</f>
        <v>5688900</v>
      </c>
      <c r="AD6" s="26" t="n">
        <f aca="false">((D6*(1+Условия!$D$15))-(D6*(1+Условия!$D$15))*Условия!$A$15)/24</f>
        <v>237037.5</v>
      </c>
      <c r="AE6" s="26" t="n">
        <f aca="false">D6*(1+Условия!$D$15)</f>
        <v>11377800</v>
      </c>
    </row>
    <row r="7" customFormat="false" ht="15" hidden="false" customHeight="false" outlineLevel="0" collapsed="false">
      <c r="A7" s="23" t="n">
        <v>6</v>
      </c>
      <c r="B7" s="24" t="n">
        <v>5.71</v>
      </c>
      <c r="C7" s="25" t="n">
        <f aca="false">Условия!$B$8</f>
        <v>1800000</v>
      </c>
      <c r="D7" s="25" t="n">
        <f aca="false">B7*C7</f>
        <v>10278000</v>
      </c>
      <c r="E7" s="26" t="n">
        <f aca="false">(D7*(1+Условия!$B$13))*Условия!$A$13</f>
        <v>2363940</v>
      </c>
      <c r="F7" s="26" t="n">
        <f aca="false">((D7*(1+Условия!$B$13))-(D7*(1+Условия!$B$13))*Условия!$A$13)/12</f>
        <v>787980</v>
      </c>
      <c r="G7" s="26" t="n">
        <f aca="false">D7*(1+Условия!$B$13)</f>
        <v>11819700</v>
      </c>
      <c r="H7" s="26" t="n">
        <f aca="false">(D7*(1+Условия!$C$13))*Условия!$A$13</f>
        <v>2569500</v>
      </c>
      <c r="I7" s="26" t="n">
        <f aca="false">((D7*(1+Условия!$C$13))-(D7*(1+Условия!$C$13))*Условия!$A$13)/18</f>
        <v>571000</v>
      </c>
      <c r="J7" s="26" t="n">
        <f aca="false">D7*(1+Условия!$C$13)</f>
        <v>12847500</v>
      </c>
      <c r="K7" s="26" t="n">
        <f aca="false">(D7*(1+Условия!$D$13))*Условия!$A$13</f>
        <v>2775060</v>
      </c>
      <c r="L7" s="26" t="n">
        <f aca="false">((D7*(1+Условия!$D$13))-(D7*(1+Условия!$D$13))*Условия!$A$13)/24</f>
        <v>462510</v>
      </c>
      <c r="M7" s="26" t="n">
        <f aca="false">D7*(1+Условия!$D$13)</f>
        <v>13875300</v>
      </c>
      <c r="N7" s="26" t="n">
        <f aca="false">(D7*(1+Условия!$B$14))*Условия!$A$14</f>
        <v>3484242</v>
      </c>
      <c r="O7" s="26" t="n">
        <f aca="false">((D7*(1+Условия!$B$14))-(D7*(1+Условия!$B$14))*Условия!$A$14)/12</f>
        <v>677491.5</v>
      </c>
      <c r="P7" s="26" t="n">
        <f aca="false">D7*(1+Условия!$B$14)</f>
        <v>11614140</v>
      </c>
      <c r="Q7" s="26" t="n">
        <f aca="false">(D7*(1+Условия!$C$14))*Условия!$A$14</f>
        <v>3730914</v>
      </c>
      <c r="R7" s="26" t="n">
        <f aca="false">((D7*(1+Условия!$C$14))-(D7*(1+Условия!$C$14))*Условия!$A$14)/18</f>
        <v>483637</v>
      </c>
      <c r="S7" s="26" t="n">
        <f aca="false">D7*(1+Условия!$C$14)</f>
        <v>12436380</v>
      </c>
      <c r="T7" s="26" t="n">
        <f aca="false">(D7*(1+Условия!$D$14))*Условия!$A$14</f>
        <v>3977586</v>
      </c>
      <c r="U7" s="26" t="n">
        <f aca="false">((D7*(1+Условия!$D$14))-(D7*(1+Условия!$D$14))*Условия!$A$14)/24</f>
        <v>386709.75</v>
      </c>
      <c r="V7" s="26" t="n">
        <f aca="false">D7*(1+Условия!$D$14)</f>
        <v>13258620</v>
      </c>
      <c r="W7" s="26" t="n">
        <f aca="false">(D7*(1+Условия!$B$15))*Условия!$A$15</f>
        <v>5524425</v>
      </c>
      <c r="X7" s="26" t="n">
        <f aca="false">((D7*(1+Условия!$B$15))-(D7*(1+Условия!$B$15))*Условия!$A$15)/12</f>
        <v>460368.75</v>
      </c>
      <c r="Y7" s="26" t="n">
        <f aca="false">D7*(1+Условия!$B$15)</f>
        <v>11048850</v>
      </c>
      <c r="Z7" s="26" t="n">
        <f aca="false">(D7*(1+Условия!$C$15))*Условия!$A$15</f>
        <v>5909850</v>
      </c>
      <c r="AA7" s="26" t="n">
        <f aca="false">((D7*(1+Условия!$C$15))-(D7*(1+Условия!$C$15))*Условия!$A$15)/18</f>
        <v>328325</v>
      </c>
      <c r="AB7" s="26" t="n">
        <f aca="false">D7*(1+Условия!$C$15)</f>
        <v>11819700</v>
      </c>
      <c r="AC7" s="26" t="n">
        <f aca="false">(D7*(1+Условия!$D$15))*Условия!$A$15</f>
        <v>6295275</v>
      </c>
      <c r="AD7" s="26" t="n">
        <f aca="false">((D7*(1+Условия!$D$15))-(D7*(1+Условия!$D$15))*Условия!$A$15)/24</f>
        <v>262303.125</v>
      </c>
      <c r="AE7" s="26" t="n">
        <f aca="false">D7*(1+Условия!$D$15)</f>
        <v>12590550</v>
      </c>
    </row>
    <row r="8" customFormat="false" ht="15" hidden="false" customHeight="false" outlineLevel="0" collapsed="false">
      <c r="A8" s="23" t="n">
        <v>7</v>
      </c>
      <c r="B8" s="24" t="n">
        <v>5.31</v>
      </c>
      <c r="C8" s="25" t="n">
        <f aca="false">Условия!$B$8</f>
        <v>1800000</v>
      </c>
      <c r="D8" s="25" t="n">
        <f aca="false">B8*C8</f>
        <v>9558000</v>
      </c>
      <c r="E8" s="26" t="n">
        <f aca="false">(D8*(1+Условия!$B$13))*Условия!$A$13</f>
        <v>2198340</v>
      </c>
      <c r="F8" s="26" t="n">
        <f aca="false">((D8*(1+Условия!$B$13))-(D8*(1+Условия!$B$13))*Условия!$A$13)/12</f>
        <v>732780</v>
      </c>
      <c r="G8" s="26" t="n">
        <f aca="false">D8*(1+Условия!$B$13)</f>
        <v>10991700</v>
      </c>
      <c r="H8" s="26" t="n">
        <f aca="false">(D8*(1+Условия!$C$13))*Условия!$A$13</f>
        <v>2389500</v>
      </c>
      <c r="I8" s="26" t="n">
        <f aca="false">((D8*(1+Условия!$C$13))-(D8*(1+Условия!$C$13))*Условия!$A$13)/18</f>
        <v>531000</v>
      </c>
      <c r="J8" s="26" t="n">
        <f aca="false">D8*(1+Условия!$C$13)</f>
        <v>11947500</v>
      </c>
      <c r="K8" s="26" t="n">
        <f aca="false">(D8*(1+Условия!$D$13))*Условия!$A$13</f>
        <v>2580660</v>
      </c>
      <c r="L8" s="26" t="n">
        <f aca="false">((D8*(1+Условия!$D$13))-(D8*(1+Условия!$D$13))*Условия!$A$13)/24</f>
        <v>430110</v>
      </c>
      <c r="M8" s="26" t="n">
        <f aca="false">D8*(1+Условия!$D$13)</f>
        <v>12903300</v>
      </c>
      <c r="N8" s="26" t="n">
        <f aca="false">(D8*(1+Условия!$B$14))*Условия!$A$14</f>
        <v>3240162</v>
      </c>
      <c r="O8" s="26" t="n">
        <f aca="false">((D8*(1+Условия!$B$14))-(D8*(1+Условия!$B$14))*Условия!$A$14)/12</f>
        <v>630031.5</v>
      </c>
      <c r="P8" s="26" t="n">
        <f aca="false">D8*(1+Условия!$B$14)</f>
        <v>10800540</v>
      </c>
      <c r="Q8" s="26" t="n">
        <f aca="false">(D8*(1+Условия!$C$14))*Условия!$A$14</f>
        <v>3469554</v>
      </c>
      <c r="R8" s="26" t="n">
        <f aca="false">((D8*(1+Условия!$C$14))-(D8*(1+Условия!$C$14))*Условия!$A$14)/18</f>
        <v>449757</v>
      </c>
      <c r="S8" s="26" t="n">
        <f aca="false">D8*(1+Условия!$C$14)</f>
        <v>11565180</v>
      </c>
      <c r="T8" s="26" t="n">
        <f aca="false">(D8*(1+Условия!$D$14))*Условия!$A$14</f>
        <v>3698946</v>
      </c>
      <c r="U8" s="26" t="n">
        <f aca="false">((D8*(1+Условия!$D$14))-(D8*(1+Условия!$D$14))*Условия!$A$14)/24</f>
        <v>359619.75</v>
      </c>
      <c r="V8" s="26" t="n">
        <f aca="false">D8*(1+Условия!$D$14)</f>
        <v>12329820</v>
      </c>
      <c r="W8" s="26" t="n">
        <f aca="false">(D8*(1+Условия!$B$15))*Условия!$A$15</f>
        <v>5137425</v>
      </c>
      <c r="X8" s="26" t="n">
        <f aca="false">((D8*(1+Условия!$B$15))-(D8*(1+Условия!$B$15))*Условия!$A$15)/12</f>
        <v>428118.75</v>
      </c>
      <c r="Y8" s="26" t="n">
        <f aca="false">D8*(1+Условия!$B$15)</f>
        <v>10274850</v>
      </c>
      <c r="Z8" s="26" t="n">
        <f aca="false">(D8*(1+Условия!$C$15))*Условия!$A$15</f>
        <v>5495850</v>
      </c>
      <c r="AA8" s="26" t="n">
        <f aca="false">((D8*(1+Условия!$C$15))-(D8*(1+Условия!$C$15))*Условия!$A$15)/18</f>
        <v>305325</v>
      </c>
      <c r="AB8" s="26" t="n">
        <f aca="false">D8*(1+Условия!$C$15)</f>
        <v>10991700</v>
      </c>
      <c r="AC8" s="26" t="n">
        <f aca="false">(D8*(1+Условия!$D$15))*Условия!$A$15</f>
        <v>5854275</v>
      </c>
      <c r="AD8" s="26" t="n">
        <f aca="false">((D8*(1+Условия!$D$15))-(D8*(1+Условия!$D$15))*Условия!$A$15)/24</f>
        <v>243928.125</v>
      </c>
      <c r="AE8" s="26" t="n">
        <f aca="false">D8*(1+Условия!$D$15)</f>
        <v>11708550</v>
      </c>
    </row>
    <row r="9" customFormat="false" ht="15" hidden="false" customHeight="false" outlineLevel="0" collapsed="false">
      <c r="A9" s="23" t="n">
        <v>8</v>
      </c>
      <c r="B9" s="24" t="n">
        <v>5.38</v>
      </c>
      <c r="C9" s="25" t="n">
        <f aca="false">Условия!$B$8</f>
        <v>1800000</v>
      </c>
      <c r="D9" s="25" t="n">
        <f aca="false">B9*C9</f>
        <v>9684000</v>
      </c>
      <c r="E9" s="26" t="n">
        <f aca="false">(D9*(1+Условия!$B$13))*Условия!$A$13</f>
        <v>2227320</v>
      </c>
      <c r="F9" s="26" t="n">
        <f aca="false">((D9*(1+Условия!$B$13))-(D9*(1+Условия!$B$13))*Условия!$A$13)/12</f>
        <v>742440</v>
      </c>
      <c r="G9" s="26" t="n">
        <f aca="false">D9*(1+Условия!$B$13)</f>
        <v>11136600</v>
      </c>
      <c r="H9" s="26" t="n">
        <f aca="false">(D9*(1+Условия!$C$13))*Условия!$A$13</f>
        <v>2421000</v>
      </c>
      <c r="I9" s="26" t="n">
        <f aca="false">((D9*(1+Условия!$C$13))-(D9*(1+Условия!$C$13))*Условия!$A$13)/18</f>
        <v>538000</v>
      </c>
      <c r="J9" s="26" t="n">
        <f aca="false">D9*(1+Условия!$C$13)</f>
        <v>12105000</v>
      </c>
      <c r="K9" s="26" t="n">
        <f aca="false">(D9*(1+Условия!$D$13))*Условия!$A$13</f>
        <v>2614680</v>
      </c>
      <c r="L9" s="26" t="n">
        <f aca="false">((D9*(1+Условия!$D$13))-(D9*(1+Условия!$D$13))*Условия!$A$13)/24</f>
        <v>435780</v>
      </c>
      <c r="M9" s="26" t="n">
        <f aca="false">D9*(1+Условия!$D$13)</f>
        <v>13073400</v>
      </c>
      <c r="N9" s="26" t="n">
        <f aca="false">(D9*(1+Условия!$B$14))*Условия!$A$14</f>
        <v>3282876</v>
      </c>
      <c r="O9" s="26" t="n">
        <f aca="false">((D9*(1+Условия!$B$14))-(D9*(1+Условия!$B$14))*Условия!$A$14)/12</f>
        <v>638337</v>
      </c>
      <c r="P9" s="26" t="n">
        <f aca="false">D9*(1+Условия!$B$14)</f>
        <v>10942920</v>
      </c>
      <c r="Q9" s="26" t="n">
        <f aca="false">(D9*(1+Условия!$C$14))*Условия!$A$14</f>
        <v>3515292</v>
      </c>
      <c r="R9" s="26" t="n">
        <f aca="false">((D9*(1+Условия!$C$14))-(D9*(1+Условия!$C$14))*Условия!$A$14)/18</f>
        <v>455686</v>
      </c>
      <c r="S9" s="26" t="n">
        <f aca="false">D9*(1+Условия!$C$14)</f>
        <v>11717640</v>
      </c>
      <c r="T9" s="26" t="n">
        <f aca="false">(D9*(1+Условия!$D$14))*Условия!$A$14</f>
        <v>3747708</v>
      </c>
      <c r="U9" s="26" t="n">
        <f aca="false">((D9*(1+Условия!$D$14))-(D9*(1+Условия!$D$14))*Условия!$A$14)/24</f>
        <v>364360.5</v>
      </c>
      <c r="V9" s="26" t="n">
        <f aca="false">D9*(1+Условия!$D$14)</f>
        <v>12492360</v>
      </c>
      <c r="W9" s="26" t="n">
        <f aca="false">(D9*(1+Условия!$B$15))*Условия!$A$15</f>
        <v>5205150</v>
      </c>
      <c r="X9" s="26" t="n">
        <f aca="false">((D9*(1+Условия!$B$15))-(D9*(1+Условия!$B$15))*Условия!$A$15)/12</f>
        <v>433762.5</v>
      </c>
      <c r="Y9" s="26" t="n">
        <f aca="false">D9*(1+Условия!$B$15)</f>
        <v>10410300</v>
      </c>
      <c r="Z9" s="26" t="n">
        <f aca="false">(D9*(1+Условия!$C$15))*Условия!$A$15</f>
        <v>5568300</v>
      </c>
      <c r="AA9" s="26" t="n">
        <f aca="false">((D9*(1+Условия!$C$15))-(D9*(1+Условия!$C$15))*Условия!$A$15)/18</f>
        <v>309350</v>
      </c>
      <c r="AB9" s="26" t="n">
        <f aca="false">D9*(1+Условия!$C$15)</f>
        <v>11136600</v>
      </c>
      <c r="AC9" s="26" t="n">
        <f aca="false">(D9*(1+Условия!$D$15))*Условия!$A$15</f>
        <v>5931450</v>
      </c>
      <c r="AD9" s="26" t="n">
        <f aca="false">((D9*(1+Условия!$D$15))-(D9*(1+Условия!$D$15))*Условия!$A$15)/24</f>
        <v>247143.75</v>
      </c>
      <c r="AE9" s="26" t="n">
        <f aca="false">D9*(1+Условия!$D$15)</f>
        <v>11862900</v>
      </c>
    </row>
    <row r="10" customFormat="false" ht="15" hidden="false" customHeight="false" outlineLevel="0" collapsed="false">
      <c r="A10" s="23" t="n">
        <v>9</v>
      </c>
      <c r="B10" s="24" t="n">
        <v>5.46</v>
      </c>
      <c r="C10" s="25" t="n">
        <f aca="false">Условия!$B$8</f>
        <v>1800000</v>
      </c>
      <c r="D10" s="25" t="n">
        <f aca="false">B10*C10</f>
        <v>9828000</v>
      </c>
      <c r="E10" s="26" t="n">
        <f aca="false">(D10*(1+Условия!$B$13))*Условия!$A$13</f>
        <v>2260440</v>
      </c>
      <c r="F10" s="26" t="n">
        <f aca="false">((D10*(1+Условия!$B$13))-(D10*(1+Условия!$B$13))*Условия!$A$13)/12</f>
        <v>753480</v>
      </c>
      <c r="G10" s="26" t="n">
        <f aca="false">D10*(1+Условия!$B$13)</f>
        <v>11302200</v>
      </c>
      <c r="H10" s="26" t="n">
        <f aca="false">(D10*(1+Условия!$C$13))*Условия!$A$13</f>
        <v>2457000</v>
      </c>
      <c r="I10" s="26" t="n">
        <f aca="false">((D10*(1+Условия!$C$13))-(D10*(1+Условия!$C$13))*Условия!$A$13)/18</f>
        <v>546000</v>
      </c>
      <c r="J10" s="26" t="n">
        <f aca="false">D10*(1+Условия!$C$13)</f>
        <v>12285000</v>
      </c>
      <c r="K10" s="26" t="n">
        <f aca="false">(D10*(1+Условия!$D$13))*Условия!$A$13</f>
        <v>2653560</v>
      </c>
      <c r="L10" s="26" t="n">
        <f aca="false">((D10*(1+Условия!$D$13))-(D10*(1+Условия!$D$13))*Условия!$A$13)/24</f>
        <v>442260</v>
      </c>
      <c r="M10" s="26" t="n">
        <f aca="false">D10*(1+Условия!$D$13)</f>
        <v>13267800</v>
      </c>
      <c r="N10" s="26" t="n">
        <f aca="false">(D10*(1+Условия!$B$14))*Условия!$A$14</f>
        <v>3331692</v>
      </c>
      <c r="O10" s="26" t="n">
        <f aca="false">((D10*(1+Условия!$B$14))-(D10*(1+Условия!$B$14))*Условия!$A$14)/12</f>
        <v>647829</v>
      </c>
      <c r="P10" s="26" t="n">
        <f aca="false">D10*(1+Условия!$B$14)</f>
        <v>11105640</v>
      </c>
      <c r="Q10" s="26" t="n">
        <f aca="false">(D10*(1+Условия!$C$14))*Условия!$A$14</f>
        <v>3567564</v>
      </c>
      <c r="R10" s="26" t="n">
        <f aca="false">((D10*(1+Условия!$C$14))-(D10*(1+Условия!$C$14))*Условия!$A$14)/18</f>
        <v>462462</v>
      </c>
      <c r="S10" s="26" t="n">
        <f aca="false">D10*(1+Условия!$C$14)</f>
        <v>11891880</v>
      </c>
      <c r="T10" s="26" t="n">
        <f aca="false">(D10*(1+Условия!$D$14))*Условия!$A$14</f>
        <v>3803436</v>
      </c>
      <c r="U10" s="26" t="n">
        <f aca="false">((D10*(1+Условия!$D$14))-(D10*(1+Условия!$D$14))*Условия!$A$14)/24</f>
        <v>369778.5</v>
      </c>
      <c r="V10" s="26" t="n">
        <f aca="false">D10*(1+Условия!$D$14)</f>
        <v>12678120</v>
      </c>
      <c r="W10" s="26" t="n">
        <f aca="false">(D10*(1+Условия!$B$15))*Условия!$A$15</f>
        <v>5282550</v>
      </c>
      <c r="X10" s="26" t="n">
        <f aca="false">((D10*(1+Условия!$B$15))-(D10*(1+Условия!$B$15))*Условия!$A$15)/12</f>
        <v>440212.5</v>
      </c>
      <c r="Y10" s="26" t="n">
        <f aca="false">D10*(1+Условия!$B$15)</f>
        <v>10565100</v>
      </c>
      <c r="Z10" s="26" t="n">
        <f aca="false">(D10*(1+Условия!$C$15))*Условия!$A$15</f>
        <v>5651100</v>
      </c>
      <c r="AA10" s="26" t="n">
        <f aca="false">((D10*(1+Условия!$C$15))-(D10*(1+Условия!$C$15))*Условия!$A$15)/18</f>
        <v>313950</v>
      </c>
      <c r="AB10" s="26" t="n">
        <f aca="false">D10*(1+Условия!$C$15)</f>
        <v>11302200</v>
      </c>
      <c r="AC10" s="26" t="n">
        <f aca="false">(D10*(1+Условия!$D$15))*Условия!$A$15</f>
        <v>6019650</v>
      </c>
      <c r="AD10" s="26" t="n">
        <f aca="false">((D10*(1+Условия!$D$15))-(D10*(1+Условия!$D$15))*Условия!$A$15)/24</f>
        <v>250818.75</v>
      </c>
      <c r="AE10" s="26" t="n">
        <f aca="false">D10*(1+Условия!$D$15)</f>
        <v>12039300</v>
      </c>
    </row>
    <row r="11" customFormat="false" ht="15" hidden="false" customHeight="false" outlineLevel="0" collapsed="false">
      <c r="A11" s="23" t="n">
        <v>10</v>
      </c>
      <c r="B11" s="24" t="n">
        <v>5.56</v>
      </c>
      <c r="C11" s="25" t="n">
        <f aca="false">Условия!$B$8</f>
        <v>1800000</v>
      </c>
      <c r="D11" s="25" t="n">
        <f aca="false">B11*C11</f>
        <v>10008000</v>
      </c>
      <c r="E11" s="26" t="n">
        <f aca="false">(D11*(1+Условия!$B$13))*Условия!$A$13</f>
        <v>2301840</v>
      </c>
      <c r="F11" s="26" t="n">
        <f aca="false">((D11*(1+Условия!$B$13))-(D11*(1+Условия!$B$13))*Условия!$A$13)/12</f>
        <v>767280</v>
      </c>
      <c r="G11" s="26" t="n">
        <f aca="false">D11*(1+Условия!$B$13)</f>
        <v>11509200</v>
      </c>
      <c r="H11" s="26" t="n">
        <f aca="false">(D11*(1+Условия!$C$13))*Условия!$A$13</f>
        <v>2502000</v>
      </c>
      <c r="I11" s="26" t="n">
        <f aca="false">((D11*(1+Условия!$C$13))-(D11*(1+Условия!$C$13))*Условия!$A$13)/18</f>
        <v>556000</v>
      </c>
      <c r="J11" s="26" t="n">
        <f aca="false">D11*(1+Условия!$C$13)</f>
        <v>12510000</v>
      </c>
      <c r="K11" s="26" t="n">
        <f aca="false">(D11*(1+Условия!$D$13))*Условия!$A$13</f>
        <v>2702160</v>
      </c>
      <c r="L11" s="26" t="n">
        <f aca="false">((D11*(1+Условия!$D$13))-(D11*(1+Условия!$D$13))*Условия!$A$13)/24</f>
        <v>450360</v>
      </c>
      <c r="M11" s="26" t="n">
        <f aca="false">D11*(1+Условия!$D$13)</f>
        <v>13510800</v>
      </c>
      <c r="N11" s="26" t="n">
        <f aca="false">(D11*(1+Условия!$B$14))*Условия!$A$14</f>
        <v>3392712</v>
      </c>
      <c r="O11" s="26" t="n">
        <f aca="false">((D11*(1+Условия!$B$14))-(D11*(1+Условия!$B$14))*Условия!$A$14)/12</f>
        <v>659694</v>
      </c>
      <c r="P11" s="26" t="n">
        <f aca="false">D11*(1+Условия!$B$14)</f>
        <v>11309040</v>
      </c>
      <c r="Q11" s="26" t="n">
        <f aca="false">(D11*(1+Условия!$C$14))*Условия!$A$14</f>
        <v>3632904</v>
      </c>
      <c r="R11" s="26" t="n">
        <f aca="false">((D11*(1+Условия!$C$14))-(D11*(1+Условия!$C$14))*Условия!$A$14)/18</f>
        <v>470932</v>
      </c>
      <c r="S11" s="26" t="n">
        <f aca="false">D11*(1+Условия!$C$14)</f>
        <v>12109680</v>
      </c>
      <c r="T11" s="26" t="n">
        <f aca="false">(D11*(1+Условия!$D$14))*Условия!$A$14</f>
        <v>3873096</v>
      </c>
      <c r="U11" s="26" t="n">
        <f aca="false">((D11*(1+Условия!$D$14))-(D11*(1+Условия!$D$14))*Условия!$A$14)/24</f>
        <v>376551</v>
      </c>
      <c r="V11" s="26" t="n">
        <f aca="false">D11*(1+Условия!$D$14)</f>
        <v>12910320</v>
      </c>
      <c r="W11" s="26" t="n">
        <f aca="false">(D11*(1+Условия!$B$15))*Условия!$A$15</f>
        <v>5379300</v>
      </c>
      <c r="X11" s="26" t="n">
        <f aca="false">((D11*(1+Условия!$B$15))-(D11*(1+Условия!$B$15))*Условия!$A$15)/12</f>
        <v>448275</v>
      </c>
      <c r="Y11" s="26" t="n">
        <f aca="false">D11*(1+Условия!$B$15)</f>
        <v>10758600</v>
      </c>
      <c r="Z11" s="26" t="n">
        <f aca="false">(D11*(1+Условия!$C$15))*Условия!$A$15</f>
        <v>5754600</v>
      </c>
      <c r="AA11" s="26" t="n">
        <f aca="false">((D11*(1+Условия!$C$15))-(D11*(1+Условия!$C$15))*Условия!$A$15)/18</f>
        <v>319700</v>
      </c>
      <c r="AB11" s="26" t="n">
        <f aca="false">D11*(1+Условия!$C$15)</f>
        <v>11509200</v>
      </c>
      <c r="AC11" s="26" t="n">
        <f aca="false">(D11*(1+Условия!$D$15))*Условия!$A$15</f>
        <v>6129900</v>
      </c>
      <c r="AD11" s="26" t="n">
        <f aca="false">((D11*(1+Условия!$D$15))-(D11*(1+Условия!$D$15))*Условия!$A$15)/24</f>
        <v>255412.5</v>
      </c>
      <c r="AE11" s="26" t="n">
        <f aca="false">D11*(1+Условия!$D$15)</f>
        <v>12259800</v>
      </c>
    </row>
    <row r="12" customFormat="false" ht="15" hidden="false" customHeight="false" outlineLevel="0" collapsed="false">
      <c r="A12" s="23" t="n">
        <v>11</v>
      </c>
      <c r="B12" s="24" t="n">
        <v>5.63</v>
      </c>
      <c r="C12" s="25" t="n">
        <f aca="false">Условия!$B$8</f>
        <v>1800000</v>
      </c>
      <c r="D12" s="25" t="n">
        <f aca="false">B12*C12</f>
        <v>10134000</v>
      </c>
      <c r="E12" s="26" t="n">
        <f aca="false">(D12*(1+Условия!$B$13))*Условия!$A$13</f>
        <v>2330820</v>
      </c>
      <c r="F12" s="26" t="n">
        <f aca="false">((D12*(1+Условия!$B$13))-(D12*(1+Условия!$B$13))*Условия!$A$13)/12</f>
        <v>776940</v>
      </c>
      <c r="G12" s="26" t="n">
        <f aca="false">D12*(1+Условия!$B$13)</f>
        <v>11654100</v>
      </c>
      <c r="H12" s="26" t="n">
        <f aca="false">(D12*(1+Условия!$C$13))*Условия!$A$13</f>
        <v>2533500</v>
      </c>
      <c r="I12" s="26" t="n">
        <f aca="false">((D12*(1+Условия!$C$13))-(D12*(1+Условия!$C$13))*Условия!$A$13)/18</f>
        <v>563000</v>
      </c>
      <c r="J12" s="26" t="n">
        <f aca="false">D12*(1+Условия!$C$13)</f>
        <v>12667500</v>
      </c>
      <c r="K12" s="26" t="n">
        <f aca="false">(D12*(1+Условия!$D$13))*Условия!$A$13</f>
        <v>2736180</v>
      </c>
      <c r="L12" s="26" t="n">
        <f aca="false">((D12*(1+Условия!$D$13))-(D12*(1+Условия!$D$13))*Условия!$A$13)/24</f>
        <v>456030</v>
      </c>
      <c r="M12" s="26" t="n">
        <f aca="false">D12*(1+Условия!$D$13)</f>
        <v>13680900</v>
      </c>
      <c r="N12" s="26" t="n">
        <f aca="false">(D12*(1+Условия!$B$14))*Условия!$A$14</f>
        <v>3435426</v>
      </c>
      <c r="O12" s="26" t="n">
        <f aca="false">((D12*(1+Условия!$B$14))-(D12*(1+Условия!$B$14))*Условия!$A$14)/12</f>
        <v>667999.5</v>
      </c>
      <c r="P12" s="26" t="n">
        <f aca="false">D12*(1+Условия!$B$14)</f>
        <v>11451420</v>
      </c>
      <c r="Q12" s="26" t="n">
        <f aca="false">(D12*(1+Условия!$C$14))*Условия!$A$14</f>
        <v>3678642</v>
      </c>
      <c r="R12" s="26" t="n">
        <f aca="false">((D12*(1+Условия!$C$14))-(D12*(1+Условия!$C$14))*Условия!$A$14)/18</f>
        <v>476861</v>
      </c>
      <c r="S12" s="26" t="n">
        <f aca="false">D12*(1+Условия!$C$14)</f>
        <v>12262140</v>
      </c>
      <c r="T12" s="26" t="n">
        <f aca="false">(D12*(1+Условия!$D$14))*Условия!$A$14</f>
        <v>3921858</v>
      </c>
      <c r="U12" s="26" t="n">
        <f aca="false">((D12*(1+Условия!$D$14))-(D12*(1+Условия!$D$14))*Условия!$A$14)/24</f>
        <v>381291.75</v>
      </c>
      <c r="V12" s="26" t="n">
        <f aca="false">D12*(1+Условия!$D$14)</f>
        <v>13072860</v>
      </c>
      <c r="W12" s="26" t="n">
        <f aca="false">(D12*(1+Условия!$B$15))*Условия!$A$15</f>
        <v>5447025</v>
      </c>
      <c r="X12" s="26" t="n">
        <f aca="false">((D12*(1+Условия!$B$15))-(D12*(1+Условия!$B$15))*Условия!$A$15)/12</f>
        <v>453918.75</v>
      </c>
      <c r="Y12" s="26" t="n">
        <f aca="false">D12*(1+Условия!$B$15)</f>
        <v>10894050</v>
      </c>
      <c r="Z12" s="26" t="n">
        <f aca="false">(D12*(1+Условия!$C$15))*Условия!$A$15</f>
        <v>5827050</v>
      </c>
      <c r="AA12" s="26" t="n">
        <f aca="false">((D12*(1+Условия!$C$15))-(D12*(1+Условия!$C$15))*Условия!$A$15)/18</f>
        <v>323725</v>
      </c>
      <c r="AB12" s="26" t="n">
        <f aca="false">D12*(1+Условия!$C$15)</f>
        <v>11654100</v>
      </c>
      <c r="AC12" s="26" t="n">
        <f aca="false">(D12*(1+Условия!$D$15))*Условия!$A$15</f>
        <v>6207075</v>
      </c>
      <c r="AD12" s="26" t="n">
        <f aca="false">((D12*(1+Условия!$D$15))-(D12*(1+Условия!$D$15))*Условия!$A$15)/24</f>
        <v>258628.125</v>
      </c>
      <c r="AE12" s="26" t="n">
        <f aca="false">D12*(1+Условия!$D$15)</f>
        <v>12414150</v>
      </c>
    </row>
    <row r="13" customFormat="false" ht="15" hidden="false" customHeight="false" outlineLevel="0" collapsed="false">
      <c r="A13" s="23" t="n">
        <v>12</v>
      </c>
      <c r="B13" s="24" t="n">
        <v>5.71</v>
      </c>
      <c r="C13" s="25" t="n">
        <f aca="false">Условия!$B$8</f>
        <v>1800000</v>
      </c>
      <c r="D13" s="25" t="n">
        <f aca="false">B13*C13</f>
        <v>10278000</v>
      </c>
      <c r="E13" s="26" t="n">
        <f aca="false">(D13*(1+Условия!$B$13))*Условия!$A$13</f>
        <v>2363940</v>
      </c>
      <c r="F13" s="26" t="n">
        <f aca="false">((D13*(1+Условия!$B$13))-(D13*(1+Условия!$B$13))*Условия!$A$13)/12</f>
        <v>787980</v>
      </c>
      <c r="G13" s="26" t="n">
        <f aca="false">D13*(1+Условия!$B$13)</f>
        <v>11819700</v>
      </c>
      <c r="H13" s="26" t="n">
        <f aca="false">(D13*(1+Условия!$C$13))*Условия!$A$13</f>
        <v>2569500</v>
      </c>
      <c r="I13" s="26" t="n">
        <f aca="false">((D13*(1+Условия!$C$13))-(D13*(1+Условия!$C$13))*Условия!$A$13)/18</f>
        <v>571000</v>
      </c>
      <c r="J13" s="26" t="n">
        <f aca="false">D13*(1+Условия!$C$13)</f>
        <v>12847500</v>
      </c>
      <c r="K13" s="26" t="n">
        <f aca="false">(D13*(1+Условия!$D$13))*Условия!$A$13</f>
        <v>2775060</v>
      </c>
      <c r="L13" s="26" t="n">
        <f aca="false">((D13*(1+Условия!$D$13))-(D13*(1+Условия!$D$13))*Условия!$A$13)/24</f>
        <v>462510</v>
      </c>
      <c r="M13" s="26" t="n">
        <f aca="false">D13*(1+Условия!$D$13)</f>
        <v>13875300</v>
      </c>
      <c r="N13" s="26" t="n">
        <f aca="false">(D13*(1+Условия!$B$14))*Условия!$A$14</f>
        <v>3484242</v>
      </c>
      <c r="O13" s="26" t="n">
        <f aca="false">((D13*(1+Условия!$B$14))-(D13*(1+Условия!$B$14))*Условия!$A$14)/12</f>
        <v>677491.5</v>
      </c>
      <c r="P13" s="26" t="n">
        <f aca="false">D13*(1+Условия!$B$14)</f>
        <v>11614140</v>
      </c>
      <c r="Q13" s="26" t="n">
        <f aca="false">(D13*(1+Условия!$C$14))*Условия!$A$14</f>
        <v>3730914</v>
      </c>
      <c r="R13" s="26" t="n">
        <f aca="false">((D13*(1+Условия!$C$14))-(D13*(1+Условия!$C$14))*Условия!$A$14)/18</f>
        <v>483637</v>
      </c>
      <c r="S13" s="26" t="n">
        <f aca="false">D13*(1+Условия!$C$14)</f>
        <v>12436380</v>
      </c>
      <c r="T13" s="26" t="n">
        <f aca="false">(D13*(1+Условия!$D$14))*Условия!$A$14</f>
        <v>3977586</v>
      </c>
      <c r="U13" s="26" t="n">
        <f aca="false">((D13*(1+Условия!$D$14))-(D13*(1+Условия!$D$14))*Условия!$A$14)/24</f>
        <v>386709.75</v>
      </c>
      <c r="V13" s="26" t="n">
        <f aca="false">D13*(1+Условия!$D$14)</f>
        <v>13258620</v>
      </c>
      <c r="W13" s="26" t="n">
        <f aca="false">(D13*(1+Условия!$B$15))*Условия!$A$15</f>
        <v>5524425</v>
      </c>
      <c r="X13" s="26" t="n">
        <f aca="false">((D13*(1+Условия!$B$15))-(D13*(1+Условия!$B$15))*Условия!$A$15)/12</f>
        <v>460368.75</v>
      </c>
      <c r="Y13" s="26" t="n">
        <f aca="false">D13*(1+Условия!$B$15)</f>
        <v>11048850</v>
      </c>
      <c r="Z13" s="26" t="n">
        <f aca="false">(D13*(1+Условия!$C$15))*Условия!$A$15</f>
        <v>5909850</v>
      </c>
      <c r="AA13" s="26" t="n">
        <f aca="false">((D13*(1+Условия!$C$15))-(D13*(1+Условия!$C$15))*Условия!$A$15)/18</f>
        <v>328325</v>
      </c>
      <c r="AB13" s="26" t="n">
        <f aca="false">D13*(1+Условия!$C$15)</f>
        <v>11819700</v>
      </c>
      <c r="AC13" s="26" t="n">
        <f aca="false">(D13*(1+Условия!$D$15))*Условия!$A$15</f>
        <v>6295275</v>
      </c>
      <c r="AD13" s="26" t="n">
        <f aca="false">((D13*(1+Условия!$D$15))-(D13*(1+Условия!$D$15))*Условия!$A$15)/24</f>
        <v>262303.125</v>
      </c>
      <c r="AE13" s="26" t="n">
        <f aca="false">D13*(1+Условия!$D$15)</f>
        <v>12590550</v>
      </c>
    </row>
    <row r="14" customFormat="false" ht="15" hidden="false" customHeight="false" outlineLevel="0" collapsed="false">
      <c r="A14" s="23" t="n">
        <v>13</v>
      </c>
      <c r="B14" s="24" t="n">
        <v>5.41</v>
      </c>
      <c r="C14" s="25" t="n">
        <f aca="false">Условия!$B$8</f>
        <v>1800000</v>
      </c>
      <c r="D14" s="25" t="n">
        <f aca="false">B14*C14</f>
        <v>9738000</v>
      </c>
      <c r="E14" s="26" t="n">
        <f aca="false">(D14*(1+Условия!$B$13))*Условия!$A$13</f>
        <v>2239740</v>
      </c>
      <c r="F14" s="26" t="n">
        <f aca="false">((D14*(1+Условия!$B$13))-(D14*(1+Условия!$B$13))*Условия!$A$13)/12</f>
        <v>746580</v>
      </c>
      <c r="G14" s="26" t="n">
        <f aca="false">D14*(1+Условия!$B$13)</f>
        <v>11198700</v>
      </c>
      <c r="H14" s="26" t="n">
        <f aca="false">(D14*(1+Условия!$C$13))*Условия!$A$13</f>
        <v>2434500</v>
      </c>
      <c r="I14" s="26" t="n">
        <f aca="false">((D14*(1+Условия!$C$13))-(D14*(1+Условия!$C$13))*Условия!$A$13)/18</f>
        <v>541000</v>
      </c>
      <c r="J14" s="26" t="n">
        <f aca="false">D14*(1+Условия!$C$13)</f>
        <v>12172500</v>
      </c>
      <c r="K14" s="26" t="n">
        <f aca="false">(D14*(1+Условия!$D$13))*Условия!$A$13</f>
        <v>2629260</v>
      </c>
      <c r="L14" s="26" t="n">
        <f aca="false">((D14*(1+Условия!$D$13))-(D14*(1+Условия!$D$13))*Условия!$A$13)/24</f>
        <v>438210</v>
      </c>
      <c r="M14" s="26" t="n">
        <f aca="false">D14*(1+Условия!$D$13)</f>
        <v>13146300</v>
      </c>
      <c r="N14" s="26" t="n">
        <f aca="false">(D14*(1+Условия!$B$14))*Условия!$A$14</f>
        <v>3301182</v>
      </c>
      <c r="O14" s="26" t="n">
        <f aca="false">((D14*(1+Условия!$B$14))-(D14*(1+Условия!$B$14))*Условия!$A$14)/12</f>
        <v>641896.5</v>
      </c>
      <c r="P14" s="26" t="n">
        <f aca="false">D14*(1+Условия!$B$14)</f>
        <v>11003940</v>
      </c>
      <c r="Q14" s="26" t="n">
        <f aca="false">(D14*(1+Условия!$C$14))*Условия!$A$14</f>
        <v>3534894</v>
      </c>
      <c r="R14" s="26" t="n">
        <f aca="false">((D14*(1+Условия!$C$14))-(D14*(1+Условия!$C$14))*Условия!$A$14)/18</f>
        <v>458227</v>
      </c>
      <c r="S14" s="26" t="n">
        <f aca="false">D14*(1+Условия!$C$14)</f>
        <v>11782980</v>
      </c>
      <c r="T14" s="26" t="n">
        <f aca="false">(D14*(1+Условия!$D$14))*Условия!$A$14</f>
        <v>3768606</v>
      </c>
      <c r="U14" s="26" t="n">
        <f aca="false">((D14*(1+Условия!$D$14))-(D14*(1+Условия!$D$14))*Условия!$A$14)/24</f>
        <v>366392.25</v>
      </c>
      <c r="V14" s="26" t="n">
        <f aca="false">D14*(1+Условия!$D$14)</f>
        <v>12562020</v>
      </c>
      <c r="W14" s="26" t="n">
        <f aca="false">(D14*(1+Условия!$B$15))*Условия!$A$15</f>
        <v>5234175</v>
      </c>
      <c r="X14" s="26" t="n">
        <f aca="false">((D14*(1+Условия!$B$15))-(D14*(1+Условия!$B$15))*Условия!$A$15)/12</f>
        <v>436181.25</v>
      </c>
      <c r="Y14" s="26" t="n">
        <f aca="false">D14*(1+Условия!$B$15)</f>
        <v>10468350</v>
      </c>
      <c r="Z14" s="26" t="n">
        <f aca="false">(D14*(1+Условия!$C$15))*Условия!$A$15</f>
        <v>5599350</v>
      </c>
      <c r="AA14" s="26" t="n">
        <f aca="false">((D14*(1+Условия!$C$15))-(D14*(1+Условия!$C$15))*Условия!$A$15)/18</f>
        <v>311075</v>
      </c>
      <c r="AB14" s="26" t="n">
        <f aca="false">D14*(1+Условия!$C$15)</f>
        <v>11198700</v>
      </c>
      <c r="AC14" s="26" t="n">
        <f aca="false">(D14*(1+Условия!$D$15))*Условия!$A$15</f>
        <v>5964525</v>
      </c>
      <c r="AD14" s="26" t="n">
        <f aca="false">((D14*(1+Условия!$D$15))-(D14*(1+Условия!$D$15))*Условия!$A$15)/24</f>
        <v>248521.875</v>
      </c>
      <c r="AE14" s="26" t="n">
        <f aca="false">D14*(1+Условия!$D$15)</f>
        <v>11929050</v>
      </c>
    </row>
    <row r="15" customFormat="false" ht="15" hidden="false" customHeight="false" outlineLevel="0" collapsed="false">
      <c r="A15" s="23" t="n">
        <v>14</v>
      </c>
      <c r="B15" s="24" t="n">
        <v>5.44</v>
      </c>
      <c r="C15" s="25" t="n">
        <f aca="false">Условия!$B$8</f>
        <v>1800000</v>
      </c>
      <c r="D15" s="25" t="n">
        <f aca="false">B15*C15</f>
        <v>9792000</v>
      </c>
      <c r="E15" s="26" t="n">
        <f aca="false">(D15*(1+Условия!$B$13))*Условия!$A$13</f>
        <v>2252160</v>
      </c>
      <c r="F15" s="26" t="n">
        <f aca="false">((D15*(1+Условия!$B$13))-(D15*(1+Условия!$B$13))*Условия!$A$13)/12</f>
        <v>750720</v>
      </c>
      <c r="G15" s="26" t="n">
        <f aca="false">D15*(1+Условия!$B$13)</f>
        <v>11260800</v>
      </c>
      <c r="H15" s="26" t="n">
        <f aca="false">(D15*(1+Условия!$C$13))*Условия!$A$13</f>
        <v>2448000</v>
      </c>
      <c r="I15" s="26" t="n">
        <f aca="false">((D15*(1+Условия!$C$13))-(D15*(1+Условия!$C$13))*Условия!$A$13)/18</f>
        <v>544000</v>
      </c>
      <c r="J15" s="26" t="n">
        <f aca="false">D15*(1+Условия!$C$13)</f>
        <v>12240000</v>
      </c>
      <c r="K15" s="26" t="n">
        <f aca="false">(D15*(1+Условия!$D$13))*Условия!$A$13</f>
        <v>2643840</v>
      </c>
      <c r="L15" s="26" t="n">
        <f aca="false">((D15*(1+Условия!$D$13))-(D15*(1+Условия!$D$13))*Условия!$A$13)/24</f>
        <v>440640</v>
      </c>
      <c r="M15" s="26" t="n">
        <f aca="false">D15*(1+Условия!$D$13)</f>
        <v>13219200</v>
      </c>
      <c r="N15" s="26" t="n">
        <f aca="false">(D15*(1+Условия!$B$14))*Условия!$A$14</f>
        <v>3319488</v>
      </c>
      <c r="O15" s="26" t="n">
        <f aca="false">((D15*(1+Условия!$B$14))-(D15*(1+Условия!$B$14))*Условия!$A$14)/12</f>
        <v>645456</v>
      </c>
      <c r="P15" s="26" t="n">
        <f aca="false">D15*(1+Условия!$B$14)</f>
        <v>11064960</v>
      </c>
      <c r="Q15" s="26" t="n">
        <f aca="false">(D15*(1+Условия!$C$14))*Условия!$A$14</f>
        <v>3554496</v>
      </c>
      <c r="R15" s="26" t="n">
        <f aca="false">((D15*(1+Условия!$C$14))-(D15*(1+Условия!$C$14))*Условия!$A$14)/18</f>
        <v>460768</v>
      </c>
      <c r="S15" s="26" t="n">
        <f aca="false">D15*(1+Условия!$C$14)</f>
        <v>11848320</v>
      </c>
      <c r="T15" s="26" t="n">
        <f aca="false">(D15*(1+Условия!$D$14))*Условия!$A$14</f>
        <v>3789504</v>
      </c>
      <c r="U15" s="26" t="n">
        <f aca="false">((D15*(1+Условия!$D$14))-(D15*(1+Условия!$D$14))*Условия!$A$14)/24</f>
        <v>368424</v>
      </c>
      <c r="V15" s="26" t="n">
        <f aca="false">D15*(1+Условия!$D$14)</f>
        <v>12631680</v>
      </c>
      <c r="W15" s="26" t="n">
        <f aca="false">(D15*(1+Условия!$B$15))*Условия!$A$15</f>
        <v>5263200</v>
      </c>
      <c r="X15" s="26" t="n">
        <f aca="false">((D15*(1+Условия!$B$15))-(D15*(1+Условия!$B$15))*Условия!$A$15)/12</f>
        <v>438600</v>
      </c>
      <c r="Y15" s="26" t="n">
        <f aca="false">D15*(1+Условия!$B$15)</f>
        <v>10526400</v>
      </c>
      <c r="Z15" s="26" t="n">
        <f aca="false">(D15*(1+Условия!$C$15))*Условия!$A$15</f>
        <v>5630400</v>
      </c>
      <c r="AA15" s="26" t="n">
        <f aca="false">((D15*(1+Условия!$C$15))-(D15*(1+Условия!$C$15))*Условия!$A$15)/18</f>
        <v>312800</v>
      </c>
      <c r="AB15" s="26" t="n">
        <f aca="false">D15*(1+Условия!$C$15)</f>
        <v>11260800</v>
      </c>
      <c r="AC15" s="26" t="n">
        <f aca="false">(D15*(1+Условия!$D$15))*Условия!$A$15</f>
        <v>5997600</v>
      </c>
      <c r="AD15" s="26" t="n">
        <f aca="false">((D15*(1+Условия!$D$15))-(D15*(1+Условия!$D$15))*Условия!$A$15)/24</f>
        <v>249900</v>
      </c>
      <c r="AE15" s="26" t="n">
        <f aca="false">D15*(1+Условия!$D$15)</f>
        <v>11995200</v>
      </c>
    </row>
    <row r="16" customFormat="false" ht="15" hidden="false" customHeight="false" outlineLevel="0" collapsed="false">
      <c r="A16" s="23" t="n">
        <v>15</v>
      </c>
      <c r="B16" s="24" t="n">
        <v>5.44</v>
      </c>
      <c r="C16" s="25" t="n">
        <f aca="false">Условия!$B$8</f>
        <v>1800000</v>
      </c>
      <c r="D16" s="25" t="n">
        <f aca="false">B16*C16</f>
        <v>9792000</v>
      </c>
      <c r="E16" s="26" t="n">
        <f aca="false">(D16*(1+Условия!$B$13))*Условия!$A$13</f>
        <v>2252160</v>
      </c>
      <c r="F16" s="26" t="n">
        <f aca="false">((D16*(1+Условия!$B$13))-(D16*(1+Условия!$B$13))*Условия!$A$13)/12</f>
        <v>750720</v>
      </c>
      <c r="G16" s="26" t="n">
        <f aca="false">D16*(1+Условия!$B$13)</f>
        <v>11260800</v>
      </c>
      <c r="H16" s="26" t="n">
        <f aca="false">(D16*(1+Условия!$C$13))*Условия!$A$13</f>
        <v>2448000</v>
      </c>
      <c r="I16" s="26" t="n">
        <f aca="false">((D16*(1+Условия!$C$13))-(D16*(1+Условия!$C$13))*Условия!$A$13)/18</f>
        <v>544000</v>
      </c>
      <c r="J16" s="26" t="n">
        <f aca="false">D16*(1+Условия!$C$13)</f>
        <v>12240000</v>
      </c>
      <c r="K16" s="26" t="n">
        <f aca="false">(D16*(1+Условия!$D$13))*Условия!$A$13</f>
        <v>2643840</v>
      </c>
      <c r="L16" s="26" t="n">
        <f aca="false">((D16*(1+Условия!$D$13))-(D16*(1+Условия!$D$13))*Условия!$A$13)/24</f>
        <v>440640</v>
      </c>
      <c r="M16" s="26" t="n">
        <f aca="false">D16*(1+Условия!$D$13)</f>
        <v>13219200</v>
      </c>
      <c r="N16" s="26" t="n">
        <f aca="false">(D16*(1+Условия!$B$14))*Условия!$A$14</f>
        <v>3319488</v>
      </c>
      <c r="O16" s="26" t="n">
        <f aca="false">((D16*(1+Условия!$B$14))-(D16*(1+Условия!$B$14))*Условия!$A$14)/12</f>
        <v>645456</v>
      </c>
      <c r="P16" s="26" t="n">
        <f aca="false">D16*(1+Условия!$B$14)</f>
        <v>11064960</v>
      </c>
      <c r="Q16" s="26" t="n">
        <f aca="false">(D16*(1+Условия!$C$14))*Условия!$A$14</f>
        <v>3554496</v>
      </c>
      <c r="R16" s="26" t="n">
        <f aca="false">((D16*(1+Условия!$C$14))-(D16*(1+Условия!$C$14))*Условия!$A$14)/18</f>
        <v>460768</v>
      </c>
      <c r="S16" s="26" t="n">
        <f aca="false">D16*(1+Условия!$C$14)</f>
        <v>11848320</v>
      </c>
      <c r="T16" s="26" t="n">
        <f aca="false">(D16*(1+Условия!$D$14))*Условия!$A$14</f>
        <v>3789504</v>
      </c>
      <c r="U16" s="26" t="n">
        <f aca="false">((D16*(1+Условия!$D$14))-(D16*(1+Условия!$D$14))*Условия!$A$14)/24</f>
        <v>368424</v>
      </c>
      <c r="V16" s="26" t="n">
        <f aca="false">D16*(1+Условия!$D$14)</f>
        <v>12631680</v>
      </c>
      <c r="W16" s="26" t="n">
        <f aca="false">(D16*(1+Условия!$B$15))*Условия!$A$15</f>
        <v>5263200</v>
      </c>
      <c r="X16" s="26" t="n">
        <f aca="false">((D16*(1+Условия!$B$15))-(D16*(1+Условия!$B$15))*Условия!$A$15)/12</f>
        <v>438600</v>
      </c>
      <c r="Y16" s="26" t="n">
        <f aca="false">D16*(1+Условия!$B$15)</f>
        <v>10526400</v>
      </c>
      <c r="Z16" s="26" t="n">
        <f aca="false">(D16*(1+Условия!$C$15))*Условия!$A$15</f>
        <v>5630400</v>
      </c>
      <c r="AA16" s="26" t="n">
        <f aca="false">((D16*(1+Условия!$C$15))-(D16*(1+Условия!$C$15))*Условия!$A$15)/18</f>
        <v>312800</v>
      </c>
      <c r="AB16" s="26" t="n">
        <f aca="false">D16*(1+Условия!$C$15)</f>
        <v>11260800</v>
      </c>
      <c r="AC16" s="26" t="n">
        <f aca="false">(D16*(1+Условия!$D$15))*Условия!$A$15</f>
        <v>5997600</v>
      </c>
      <c r="AD16" s="26" t="n">
        <f aca="false">((D16*(1+Условия!$D$15))-(D16*(1+Условия!$D$15))*Условия!$A$15)/24</f>
        <v>249900</v>
      </c>
      <c r="AE16" s="26" t="n">
        <f aca="false">D16*(1+Условия!$D$15)</f>
        <v>11995200</v>
      </c>
    </row>
    <row r="17" customFormat="false" ht="15" hidden="false" customHeight="false" outlineLevel="0" collapsed="false">
      <c r="A17" s="23" t="n">
        <v>16</v>
      </c>
      <c r="B17" s="24" t="n">
        <v>5.44</v>
      </c>
      <c r="C17" s="25" t="n">
        <f aca="false">Условия!$B$8</f>
        <v>1800000</v>
      </c>
      <c r="D17" s="25" t="n">
        <f aca="false">B17*C17</f>
        <v>9792000</v>
      </c>
      <c r="E17" s="26" t="n">
        <f aca="false">(D17*(1+Условия!$B$13))*Условия!$A$13</f>
        <v>2252160</v>
      </c>
      <c r="F17" s="26" t="n">
        <f aca="false">((D17*(1+Условия!$B$13))-(D17*(1+Условия!$B$13))*Условия!$A$13)/12</f>
        <v>750720</v>
      </c>
      <c r="G17" s="26" t="n">
        <f aca="false">D17*(1+Условия!$B$13)</f>
        <v>11260800</v>
      </c>
      <c r="H17" s="26" t="n">
        <f aca="false">(D17*(1+Условия!$C$13))*Условия!$A$13</f>
        <v>2448000</v>
      </c>
      <c r="I17" s="26" t="n">
        <f aca="false">((D17*(1+Условия!$C$13))-(D17*(1+Условия!$C$13))*Условия!$A$13)/18</f>
        <v>544000</v>
      </c>
      <c r="J17" s="26" t="n">
        <f aca="false">D17*(1+Условия!$C$13)</f>
        <v>12240000</v>
      </c>
      <c r="K17" s="26" t="n">
        <f aca="false">(D17*(1+Условия!$D$13))*Условия!$A$13</f>
        <v>2643840</v>
      </c>
      <c r="L17" s="26" t="n">
        <f aca="false">((D17*(1+Условия!$D$13))-(D17*(1+Условия!$D$13))*Условия!$A$13)/24</f>
        <v>440640</v>
      </c>
      <c r="M17" s="26" t="n">
        <f aca="false">D17*(1+Условия!$D$13)</f>
        <v>13219200</v>
      </c>
      <c r="N17" s="26" t="n">
        <f aca="false">(D17*(1+Условия!$B$14))*Условия!$A$14</f>
        <v>3319488</v>
      </c>
      <c r="O17" s="26" t="n">
        <f aca="false">((D17*(1+Условия!$B$14))-(D17*(1+Условия!$B$14))*Условия!$A$14)/12</f>
        <v>645456</v>
      </c>
      <c r="P17" s="26" t="n">
        <f aca="false">D17*(1+Условия!$B$14)</f>
        <v>11064960</v>
      </c>
      <c r="Q17" s="26" t="n">
        <f aca="false">(D17*(1+Условия!$C$14))*Условия!$A$14</f>
        <v>3554496</v>
      </c>
      <c r="R17" s="26" t="n">
        <f aca="false">((D17*(1+Условия!$C$14))-(D17*(1+Условия!$C$14))*Условия!$A$14)/18</f>
        <v>460768</v>
      </c>
      <c r="S17" s="26" t="n">
        <f aca="false">D17*(1+Условия!$C$14)</f>
        <v>11848320</v>
      </c>
      <c r="T17" s="26" t="n">
        <f aca="false">(D17*(1+Условия!$D$14))*Условия!$A$14</f>
        <v>3789504</v>
      </c>
      <c r="U17" s="26" t="n">
        <f aca="false">((D17*(1+Условия!$D$14))-(D17*(1+Условия!$D$14))*Условия!$A$14)/24</f>
        <v>368424</v>
      </c>
      <c r="V17" s="26" t="n">
        <f aca="false">D17*(1+Условия!$D$14)</f>
        <v>12631680</v>
      </c>
      <c r="W17" s="26" t="n">
        <f aca="false">(D17*(1+Условия!$B$15))*Условия!$A$15</f>
        <v>5263200</v>
      </c>
      <c r="X17" s="26" t="n">
        <f aca="false">((D17*(1+Условия!$B$15))-(D17*(1+Условия!$B$15))*Условия!$A$15)/12</f>
        <v>438600</v>
      </c>
      <c r="Y17" s="26" t="n">
        <f aca="false">D17*(1+Условия!$B$15)</f>
        <v>10526400</v>
      </c>
      <c r="Z17" s="26" t="n">
        <f aca="false">(D17*(1+Условия!$C$15))*Условия!$A$15</f>
        <v>5630400</v>
      </c>
      <c r="AA17" s="26" t="n">
        <f aca="false">((D17*(1+Условия!$C$15))-(D17*(1+Условия!$C$15))*Условия!$A$15)/18</f>
        <v>312800</v>
      </c>
      <c r="AB17" s="26" t="n">
        <f aca="false">D17*(1+Условия!$C$15)</f>
        <v>11260800</v>
      </c>
      <c r="AC17" s="26" t="n">
        <f aca="false">(D17*(1+Условия!$D$15))*Условия!$A$15</f>
        <v>5997600</v>
      </c>
      <c r="AD17" s="26" t="n">
        <f aca="false">((D17*(1+Условия!$D$15))-(D17*(1+Условия!$D$15))*Условия!$A$15)/24</f>
        <v>249900</v>
      </c>
      <c r="AE17" s="26" t="n">
        <f aca="false">D17*(1+Условия!$D$15)</f>
        <v>11995200</v>
      </c>
    </row>
    <row r="18" customFormat="false" ht="15" hidden="false" customHeight="false" outlineLevel="0" collapsed="false">
      <c r="A18" s="23" t="n">
        <v>17</v>
      </c>
      <c r="B18" s="24" t="n">
        <v>5.44</v>
      </c>
      <c r="C18" s="25" t="n">
        <f aca="false">Условия!$B$8</f>
        <v>1800000</v>
      </c>
      <c r="D18" s="25" t="n">
        <f aca="false">B18*C18</f>
        <v>9792000</v>
      </c>
      <c r="E18" s="26" t="n">
        <f aca="false">(D18*(1+Условия!$B$13))*Условия!$A$13</f>
        <v>2252160</v>
      </c>
      <c r="F18" s="26" t="n">
        <f aca="false">((D18*(1+Условия!$B$13))-(D18*(1+Условия!$B$13))*Условия!$A$13)/12</f>
        <v>750720</v>
      </c>
      <c r="G18" s="26" t="n">
        <f aca="false">D18*(1+Условия!$B$13)</f>
        <v>11260800</v>
      </c>
      <c r="H18" s="26" t="n">
        <f aca="false">(D18*(1+Условия!$C$13))*Условия!$A$13</f>
        <v>2448000</v>
      </c>
      <c r="I18" s="26" t="n">
        <f aca="false">((D18*(1+Условия!$C$13))-(D18*(1+Условия!$C$13))*Условия!$A$13)/18</f>
        <v>544000</v>
      </c>
      <c r="J18" s="26" t="n">
        <f aca="false">D18*(1+Условия!$C$13)</f>
        <v>12240000</v>
      </c>
      <c r="K18" s="26" t="n">
        <f aca="false">(D18*(1+Условия!$D$13))*Условия!$A$13</f>
        <v>2643840</v>
      </c>
      <c r="L18" s="26" t="n">
        <f aca="false">((D18*(1+Условия!$D$13))-(D18*(1+Условия!$D$13))*Условия!$A$13)/24</f>
        <v>440640</v>
      </c>
      <c r="M18" s="26" t="n">
        <f aca="false">D18*(1+Условия!$D$13)</f>
        <v>13219200</v>
      </c>
      <c r="N18" s="26" t="n">
        <f aca="false">(D18*(1+Условия!$B$14))*Условия!$A$14</f>
        <v>3319488</v>
      </c>
      <c r="O18" s="26" t="n">
        <f aca="false">((D18*(1+Условия!$B$14))-(D18*(1+Условия!$B$14))*Условия!$A$14)/12</f>
        <v>645456</v>
      </c>
      <c r="P18" s="26" t="n">
        <f aca="false">D18*(1+Условия!$B$14)</f>
        <v>11064960</v>
      </c>
      <c r="Q18" s="26" t="n">
        <f aca="false">(D18*(1+Условия!$C$14))*Условия!$A$14</f>
        <v>3554496</v>
      </c>
      <c r="R18" s="26" t="n">
        <f aca="false">((D18*(1+Условия!$C$14))-(D18*(1+Условия!$C$14))*Условия!$A$14)/18</f>
        <v>460768</v>
      </c>
      <c r="S18" s="26" t="n">
        <f aca="false">D18*(1+Условия!$C$14)</f>
        <v>11848320</v>
      </c>
      <c r="T18" s="26" t="n">
        <f aca="false">(D18*(1+Условия!$D$14))*Условия!$A$14</f>
        <v>3789504</v>
      </c>
      <c r="U18" s="26" t="n">
        <f aca="false">((D18*(1+Условия!$D$14))-(D18*(1+Условия!$D$14))*Условия!$A$14)/24</f>
        <v>368424</v>
      </c>
      <c r="V18" s="26" t="n">
        <f aca="false">D18*(1+Условия!$D$14)</f>
        <v>12631680</v>
      </c>
      <c r="W18" s="26" t="n">
        <f aca="false">(D18*(1+Условия!$B$15))*Условия!$A$15</f>
        <v>5263200</v>
      </c>
      <c r="X18" s="26" t="n">
        <f aca="false">((D18*(1+Условия!$B$15))-(D18*(1+Условия!$B$15))*Условия!$A$15)/12</f>
        <v>438600</v>
      </c>
      <c r="Y18" s="26" t="n">
        <f aca="false">D18*(1+Условия!$B$15)</f>
        <v>10526400</v>
      </c>
      <c r="Z18" s="26" t="n">
        <f aca="false">(D18*(1+Условия!$C$15))*Условия!$A$15</f>
        <v>5630400</v>
      </c>
      <c r="AA18" s="26" t="n">
        <f aca="false">((D18*(1+Условия!$C$15))-(D18*(1+Условия!$C$15))*Условия!$A$15)/18</f>
        <v>312800</v>
      </c>
      <c r="AB18" s="26" t="n">
        <f aca="false">D18*(1+Условия!$C$15)</f>
        <v>11260800</v>
      </c>
      <c r="AC18" s="26" t="n">
        <f aca="false">(D18*(1+Условия!$D$15))*Условия!$A$15</f>
        <v>5997600</v>
      </c>
      <c r="AD18" s="26" t="n">
        <f aca="false">((D18*(1+Условия!$D$15))-(D18*(1+Условия!$D$15))*Условия!$A$15)/24</f>
        <v>249900</v>
      </c>
      <c r="AE18" s="26" t="n">
        <f aca="false">D18*(1+Условия!$D$15)</f>
        <v>11995200</v>
      </c>
    </row>
    <row r="19" customFormat="false" ht="15" hidden="false" customHeight="false" outlineLevel="0" collapsed="false">
      <c r="A19" s="23" t="n">
        <v>18</v>
      </c>
      <c r="B19" s="24" t="n">
        <v>5.44</v>
      </c>
      <c r="C19" s="25" t="n">
        <f aca="false">Условия!$B$8</f>
        <v>1800000</v>
      </c>
      <c r="D19" s="25" t="n">
        <f aca="false">B19*C19</f>
        <v>9792000</v>
      </c>
      <c r="E19" s="26" t="n">
        <f aca="false">(D19*(1+Условия!$B$13))*Условия!$A$13</f>
        <v>2252160</v>
      </c>
      <c r="F19" s="26" t="n">
        <f aca="false">((D19*(1+Условия!$B$13))-(D19*(1+Условия!$B$13))*Условия!$A$13)/12</f>
        <v>750720</v>
      </c>
      <c r="G19" s="26" t="n">
        <f aca="false">D19*(1+Условия!$B$13)</f>
        <v>11260800</v>
      </c>
      <c r="H19" s="26" t="n">
        <f aca="false">(D19*(1+Условия!$C$13))*Условия!$A$13</f>
        <v>2448000</v>
      </c>
      <c r="I19" s="26" t="n">
        <f aca="false">((D19*(1+Условия!$C$13))-(D19*(1+Условия!$C$13))*Условия!$A$13)/18</f>
        <v>544000</v>
      </c>
      <c r="J19" s="26" t="n">
        <f aca="false">D19*(1+Условия!$C$13)</f>
        <v>12240000</v>
      </c>
      <c r="K19" s="26" t="n">
        <f aca="false">(D19*(1+Условия!$D$13))*Условия!$A$13</f>
        <v>2643840</v>
      </c>
      <c r="L19" s="26" t="n">
        <f aca="false">((D19*(1+Условия!$D$13))-(D19*(1+Условия!$D$13))*Условия!$A$13)/24</f>
        <v>440640</v>
      </c>
      <c r="M19" s="26" t="n">
        <f aca="false">D19*(1+Условия!$D$13)</f>
        <v>13219200</v>
      </c>
      <c r="N19" s="26" t="n">
        <f aca="false">(D19*(1+Условия!$B$14))*Условия!$A$14</f>
        <v>3319488</v>
      </c>
      <c r="O19" s="26" t="n">
        <f aca="false">((D19*(1+Условия!$B$14))-(D19*(1+Условия!$B$14))*Условия!$A$14)/12</f>
        <v>645456</v>
      </c>
      <c r="P19" s="26" t="n">
        <f aca="false">D19*(1+Условия!$B$14)</f>
        <v>11064960</v>
      </c>
      <c r="Q19" s="26" t="n">
        <f aca="false">(D19*(1+Условия!$C$14))*Условия!$A$14</f>
        <v>3554496</v>
      </c>
      <c r="R19" s="26" t="n">
        <f aca="false">((D19*(1+Условия!$C$14))-(D19*(1+Условия!$C$14))*Условия!$A$14)/18</f>
        <v>460768</v>
      </c>
      <c r="S19" s="26" t="n">
        <f aca="false">D19*(1+Условия!$C$14)</f>
        <v>11848320</v>
      </c>
      <c r="T19" s="26" t="n">
        <f aca="false">(D19*(1+Условия!$D$14))*Условия!$A$14</f>
        <v>3789504</v>
      </c>
      <c r="U19" s="26" t="n">
        <f aca="false">((D19*(1+Условия!$D$14))-(D19*(1+Условия!$D$14))*Условия!$A$14)/24</f>
        <v>368424</v>
      </c>
      <c r="V19" s="26" t="n">
        <f aca="false">D19*(1+Условия!$D$14)</f>
        <v>12631680</v>
      </c>
      <c r="W19" s="26" t="n">
        <f aca="false">(D19*(1+Условия!$B$15))*Условия!$A$15</f>
        <v>5263200</v>
      </c>
      <c r="X19" s="26" t="n">
        <f aca="false">((D19*(1+Условия!$B$15))-(D19*(1+Условия!$B$15))*Условия!$A$15)/12</f>
        <v>438600</v>
      </c>
      <c r="Y19" s="26" t="n">
        <f aca="false">D19*(1+Условия!$B$15)</f>
        <v>10526400</v>
      </c>
      <c r="Z19" s="26" t="n">
        <f aca="false">(D19*(1+Условия!$C$15))*Условия!$A$15</f>
        <v>5630400</v>
      </c>
      <c r="AA19" s="26" t="n">
        <f aca="false">((D19*(1+Условия!$C$15))-(D19*(1+Условия!$C$15))*Условия!$A$15)/18</f>
        <v>312800</v>
      </c>
      <c r="AB19" s="26" t="n">
        <f aca="false">D19*(1+Условия!$C$15)</f>
        <v>11260800</v>
      </c>
      <c r="AC19" s="26" t="n">
        <f aca="false">(D19*(1+Условия!$D$15))*Условия!$A$15</f>
        <v>5997600</v>
      </c>
      <c r="AD19" s="26" t="n">
        <f aca="false">((D19*(1+Условия!$D$15))-(D19*(1+Условия!$D$15))*Условия!$A$15)/24</f>
        <v>249900</v>
      </c>
      <c r="AE19" s="26" t="n">
        <f aca="false">D19*(1+Условия!$D$15)</f>
        <v>11995200</v>
      </c>
    </row>
    <row r="20" customFormat="false" ht="15" hidden="false" customHeight="false" outlineLevel="0" collapsed="false">
      <c r="A20" s="23" t="n">
        <v>19</v>
      </c>
      <c r="B20" s="24" t="n">
        <v>5.44</v>
      </c>
      <c r="C20" s="25" t="n">
        <f aca="false">Условия!$B$8</f>
        <v>1800000</v>
      </c>
      <c r="D20" s="25" t="n">
        <f aca="false">B20*C20</f>
        <v>9792000</v>
      </c>
      <c r="E20" s="26" t="n">
        <f aca="false">(D20*(1+Условия!$B$13))*Условия!$A$13</f>
        <v>2252160</v>
      </c>
      <c r="F20" s="26" t="n">
        <f aca="false">((D20*(1+Условия!$B$13))-(D20*(1+Условия!$B$13))*Условия!$A$13)/12</f>
        <v>750720</v>
      </c>
      <c r="G20" s="26" t="n">
        <f aca="false">D20*(1+Условия!$B$13)</f>
        <v>11260800</v>
      </c>
      <c r="H20" s="26" t="n">
        <f aca="false">(D20*(1+Условия!$C$13))*Условия!$A$13</f>
        <v>2448000</v>
      </c>
      <c r="I20" s="26" t="n">
        <f aca="false">((D20*(1+Условия!$C$13))-(D20*(1+Условия!$C$13))*Условия!$A$13)/18</f>
        <v>544000</v>
      </c>
      <c r="J20" s="26" t="n">
        <f aca="false">D20*(1+Условия!$C$13)</f>
        <v>12240000</v>
      </c>
      <c r="K20" s="26" t="n">
        <f aca="false">(D20*(1+Условия!$D$13))*Условия!$A$13</f>
        <v>2643840</v>
      </c>
      <c r="L20" s="26" t="n">
        <f aca="false">((D20*(1+Условия!$D$13))-(D20*(1+Условия!$D$13))*Условия!$A$13)/24</f>
        <v>440640</v>
      </c>
      <c r="M20" s="26" t="n">
        <f aca="false">D20*(1+Условия!$D$13)</f>
        <v>13219200</v>
      </c>
      <c r="N20" s="26" t="n">
        <f aca="false">(D20*(1+Условия!$B$14))*Условия!$A$14</f>
        <v>3319488</v>
      </c>
      <c r="O20" s="26" t="n">
        <f aca="false">((D20*(1+Условия!$B$14))-(D20*(1+Условия!$B$14))*Условия!$A$14)/12</f>
        <v>645456</v>
      </c>
      <c r="P20" s="26" t="n">
        <f aca="false">D20*(1+Условия!$B$14)</f>
        <v>11064960</v>
      </c>
      <c r="Q20" s="26" t="n">
        <f aca="false">(D20*(1+Условия!$C$14))*Условия!$A$14</f>
        <v>3554496</v>
      </c>
      <c r="R20" s="26" t="n">
        <f aca="false">((D20*(1+Условия!$C$14))-(D20*(1+Условия!$C$14))*Условия!$A$14)/18</f>
        <v>460768</v>
      </c>
      <c r="S20" s="26" t="n">
        <f aca="false">D20*(1+Условия!$C$14)</f>
        <v>11848320</v>
      </c>
      <c r="T20" s="26" t="n">
        <f aca="false">(D20*(1+Условия!$D$14))*Условия!$A$14</f>
        <v>3789504</v>
      </c>
      <c r="U20" s="26" t="n">
        <f aca="false">((D20*(1+Условия!$D$14))-(D20*(1+Условия!$D$14))*Условия!$A$14)/24</f>
        <v>368424</v>
      </c>
      <c r="V20" s="26" t="n">
        <f aca="false">D20*(1+Условия!$D$14)</f>
        <v>12631680</v>
      </c>
      <c r="W20" s="26" t="n">
        <f aca="false">(D20*(1+Условия!$B$15))*Условия!$A$15</f>
        <v>5263200</v>
      </c>
      <c r="X20" s="26" t="n">
        <f aca="false">((D20*(1+Условия!$B$15))-(D20*(1+Условия!$B$15))*Условия!$A$15)/12</f>
        <v>438600</v>
      </c>
      <c r="Y20" s="26" t="n">
        <f aca="false">D20*(1+Условия!$B$15)</f>
        <v>10526400</v>
      </c>
      <c r="Z20" s="26" t="n">
        <f aca="false">(D20*(1+Условия!$C$15))*Условия!$A$15</f>
        <v>5630400</v>
      </c>
      <c r="AA20" s="26" t="n">
        <f aca="false">((D20*(1+Условия!$C$15))-(D20*(1+Условия!$C$15))*Условия!$A$15)/18</f>
        <v>312800</v>
      </c>
      <c r="AB20" s="26" t="n">
        <f aca="false">D20*(1+Условия!$C$15)</f>
        <v>11260800</v>
      </c>
      <c r="AC20" s="26" t="n">
        <f aca="false">(D20*(1+Условия!$D$15))*Условия!$A$15</f>
        <v>5997600</v>
      </c>
      <c r="AD20" s="26" t="n">
        <f aca="false">((D20*(1+Условия!$D$15))-(D20*(1+Условия!$D$15))*Условия!$A$15)/24</f>
        <v>249900</v>
      </c>
      <c r="AE20" s="26" t="n">
        <f aca="false">D20*(1+Условия!$D$15)</f>
        <v>11995200</v>
      </c>
    </row>
    <row r="21" customFormat="false" ht="15" hidden="false" customHeight="false" outlineLevel="0" collapsed="false">
      <c r="A21" s="23" t="n">
        <v>20</v>
      </c>
      <c r="B21" s="24" t="n">
        <v>5.44</v>
      </c>
      <c r="C21" s="25" t="n">
        <f aca="false">Условия!$B$8</f>
        <v>1800000</v>
      </c>
      <c r="D21" s="25" t="n">
        <f aca="false">B21*C21</f>
        <v>9792000</v>
      </c>
      <c r="E21" s="26" t="n">
        <f aca="false">(D21*(1+Условия!$B$13))*Условия!$A$13</f>
        <v>2252160</v>
      </c>
      <c r="F21" s="26" t="n">
        <f aca="false">((D21*(1+Условия!$B$13))-(D21*(1+Условия!$B$13))*Условия!$A$13)/12</f>
        <v>750720</v>
      </c>
      <c r="G21" s="26" t="n">
        <f aca="false">D21*(1+Условия!$B$13)</f>
        <v>11260800</v>
      </c>
      <c r="H21" s="26" t="n">
        <f aca="false">(D21*(1+Условия!$C$13))*Условия!$A$13</f>
        <v>2448000</v>
      </c>
      <c r="I21" s="26" t="n">
        <f aca="false">((D21*(1+Условия!$C$13))-(D21*(1+Условия!$C$13))*Условия!$A$13)/18</f>
        <v>544000</v>
      </c>
      <c r="J21" s="26" t="n">
        <f aca="false">D21*(1+Условия!$C$13)</f>
        <v>12240000</v>
      </c>
      <c r="K21" s="26" t="n">
        <f aca="false">(D21*(1+Условия!$D$13))*Условия!$A$13</f>
        <v>2643840</v>
      </c>
      <c r="L21" s="26" t="n">
        <f aca="false">((D21*(1+Условия!$D$13))-(D21*(1+Условия!$D$13))*Условия!$A$13)/24</f>
        <v>440640</v>
      </c>
      <c r="M21" s="26" t="n">
        <f aca="false">D21*(1+Условия!$D$13)</f>
        <v>13219200</v>
      </c>
      <c r="N21" s="26" t="n">
        <f aca="false">(D21*(1+Условия!$B$14))*Условия!$A$14</f>
        <v>3319488</v>
      </c>
      <c r="O21" s="26" t="n">
        <f aca="false">((D21*(1+Условия!$B$14))-(D21*(1+Условия!$B$14))*Условия!$A$14)/12</f>
        <v>645456</v>
      </c>
      <c r="P21" s="26" t="n">
        <f aca="false">D21*(1+Условия!$B$14)</f>
        <v>11064960</v>
      </c>
      <c r="Q21" s="26" t="n">
        <f aca="false">(D21*(1+Условия!$C$14))*Условия!$A$14</f>
        <v>3554496</v>
      </c>
      <c r="R21" s="26" t="n">
        <f aca="false">((D21*(1+Условия!$C$14))-(D21*(1+Условия!$C$14))*Условия!$A$14)/18</f>
        <v>460768</v>
      </c>
      <c r="S21" s="26" t="n">
        <f aca="false">D21*(1+Условия!$C$14)</f>
        <v>11848320</v>
      </c>
      <c r="T21" s="26" t="n">
        <f aca="false">(D21*(1+Условия!$D$14))*Условия!$A$14</f>
        <v>3789504</v>
      </c>
      <c r="U21" s="26" t="n">
        <f aca="false">((D21*(1+Условия!$D$14))-(D21*(1+Условия!$D$14))*Условия!$A$14)/24</f>
        <v>368424</v>
      </c>
      <c r="V21" s="26" t="n">
        <f aca="false">D21*(1+Условия!$D$14)</f>
        <v>12631680</v>
      </c>
      <c r="W21" s="26" t="n">
        <f aca="false">(D21*(1+Условия!$B$15))*Условия!$A$15</f>
        <v>5263200</v>
      </c>
      <c r="X21" s="26" t="n">
        <f aca="false">((D21*(1+Условия!$B$15))-(D21*(1+Условия!$B$15))*Условия!$A$15)/12</f>
        <v>438600</v>
      </c>
      <c r="Y21" s="26" t="n">
        <f aca="false">D21*(1+Условия!$B$15)</f>
        <v>10526400</v>
      </c>
      <c r="Z21" s="26" t="n">
        <f aca="false">(D21*(1+Условия!$C$15))*Условия!$A$15</f>
        <v>5630400</v>
      </c>
      <c r="AA21" s="26" t="n">
        <f aca="false">((D21*(1+Условия!$C$15))-(D21*(1+Условия!$C$15))*Условия!$A$15)/18</f>
        <v>312800</v>
      </c>
      <c r="AB21" s="26" t="n">
        <f aca="false">D21*(1+Условия!$C$15)</f>
        <v>11260800</v>
      </c>
      <c r="AC21" s="26" t="n">
        <f aca="false">(D21*(1+Условия!$D$15))*Условия!$A$15</f>
        <v>5997600</v>
      </c>
      <c r="AD21" s="26" t="n">
        <f aca="false">((D21*(1+Условия!$D$15))-(D21*(1+Условия!$D$15))*Условия!$A$15)/24</f>
        <v>249900</v>
      </c>
      <c r="AE21" s="26" t="n">
        <f aca="false">D21*(1+Условия!$D$15)</f>
        <v>11995200</v>
      </c>
    </row>
    <row r="22" customFormat="false" ht="15" hidden="false" customHeight="false" outlineLevel="0" collapsed="false">
      <c r="A22" s="23" t="n">
        <v>21</v>
      </c>
      <c r="B22" s="24" t="n">
        <v>5.44</v>
      </c>
      <c r="C22" s="25" t="n">
        <f aca="false">Условия!$B$8</f>
        <v>1800000</v>
      </c>
      <c r="D22" s="25" t="n">
        <f aca="false">B22*C22</f>
        <v>9792000</v>
      </c>
      <c r="E22" s="26" t="n">
        <f aca="false">(D22*(1+Условия!$B$13))*Условия!$A$13</f>
        <v>2252160</v>
      </c>
      <c r="F22" s="26" t="n">
        <f aca="false">((D22*(1+Условия!$B$13))-(D22*(1+Условия!$B$13))*Условия!$A$13)/12</f>
        <v>750720</v>
      </c>
      <c r="G22" s="26" t="n">
        <f aca="false">D22*(1+Условия!$B$13)</f>
        <v>11260800</v>
      </c>
      <c r="H22" s="26" t="n">
        <f aca="false">(D22*(1+Условия!$C$13))*Условия!$A$13</f>
        <v>2448000</v>
      </c>
      <c r="I22" s="26" t="n">
        <f aca="false">((D22*(1+Условия!$C$13))-(D22*(1+Условия!$C$13))*Условия!$A$13)/18</f>
        <v>544000</v>
      </c>
      <c r="J22" s="26" t="n">
        <f aca="false">D22*(1+Условия!$C$13)</f>
        <v>12240000</v>
      </c>
      <c r="K22" s="26" t="n">
        <f aca="false">(D22*(1+Условия!$D$13))*Условия!$A$13</f>
        <v>2643840</v>
      </c>
      <c r="L22" s="26" t="n">
        <f aca="false">((D22*(1+Условия!$D$13))-(D22*(1+Условия!$D$13))*Условия!$A$13)/24</f>
        <v>440640</v>
      </c>
      <c r="M22" s="26" t="n">
        <f aca="false">D22*(1+Условия!$D$13)</f>
        <v>13219200</v>
      </c>
      <c r="N22" s="26" t="n">
        <f aca="false">(D22*(1+Условия!$B$14))*Условия!$A$14</f>
        <v>3319488</v>
      </c>
      <c r="O22" s="26" t="n">
        <f aca="false">((D22*(1+Условия!$B$14))-(D22*(1+Условия!$B$14))*Условия!$A$14)/12</f>
        <v>645456</v>
      </c>
      <c r="P22" s="26" t="n">
        <f aca="false">D22*(1+Условия!$B$14)</f>
        <v>11064960</v>
      </c>
      <c r="Q22" s="26" t="n">
        <f aca="false">(D22*(1+Условия!$C$14))*Условия!$A$14</f>
        <v>3554496</v>
      </c>
      <c r="R22" s="26" t="n">
        <f aca="false">((D22*(1+Условия!$C$14))-(D22*(1+Условия!$C$14))*Условия!$A$14)/18</f>
        <v>460768</v>
      </c>
      <c r="S22" s="26" t="n">
        <f aca="false">D22*(1+Условия!$C$14)</f>
        <v>11848320</v>
      </c>
      <c r="T22" s="26" t="n">
        <f aca="false">(D22*(1+Условия!$D$14))*Условия!$A$14</f>
        <v>3789504</v>
      </c>
      <c r="U22" s="26" t="n">
        <f aca="false">((D22*(1+Условия!$D$14))-(D22*(1+Условия!$D$14))*Условия!$A$14)/24</f>
        <v>368424</v>
      </c>
      <c r="V22" s="26" t="n">
        <f aca="false">D22*(1+Условия!$D$14)</f>
        <v>12631680</v>
      </c>
      <c r="W22" s="26" t="n">
        <f aca="false">(D22*(1+Условия!$B$15))*Условия!$A$15</f>
        <v>5263200</v>
      </c>
      <c r="X22" s="26" t="n">
        <f aca="false">((D22*(1+Условия!$B$15))-(D22*(1+Условия!$B$15))*Условия!$A$15)/12</f>
        <v>438600</v>
      </c>
      <c r="Y22" s="26" t="n">
        <f aca="false">D22*(1+Условия!$B$15)</f>
        <v>10526400</v>
      </c>
      <c r="Z22" s="26" t="n">
        <f aca="false">(D22*(1+Условия!$C$15))*Условия!$A$15</f>
        <v>5630400</v>
      </c>
      <c r="AA22" s="26" t="n">
        <f aca="false">((D22*(1+Условия!$C$15))-(D22*(1+Условия!$C$15))*Условия!$A$15)/18</f>
        <v>312800</v>
      </c>
      <c r="AB22" s="26" t="n">
        <f aca="false">D22*(1+Условия!$C$15)</f>
        <v>11260800</v>
      </c>
      <c r="AC22" s="26" t="n">
        <f aca="false">(D22*(1+Условия!$D$15))*Условия!$A$15</f>
        <v>5997600</v>
      </c>
      <c r="AD22" s="26" t="n">
        <f aca="false">((D22*(1+Условия!$D$15))-(D22*(1+Условия!$D$15))*Условия!$A$15)/24</f>
        <v>249900</v>
      </c>
      <c r="AE22" s="26" t="n">
        <f aca="false">D22*(1+Условия!$D$15)</f>
        <v>11995200</v>
      </c>
    </row>
    <row r="23" customFormat="false" ht="15" hidden="false" customHeight="false" outlineLevel="0" collapsed="false">
      <c r="A23" s="23" t="n">
        <v>22</v>
      </c>
      <c r="B23" s="24" t="n">
        <v>5.44</v>
      </c>
      <c r="C23" s="25" t="n">
        <f aca="false">Условия!$B$8</f>
        <v>1800000</v>
      </c>
      <c r="D23" s="25" t="n">
        <f aca="false">B23*C23</f>
        <v>9792000</v>
      </c>
      <c r="E23" s="26" t="n">
        <f aca="false">(D23*(1+Условия!$B$13))*Условия!$A$13</f>
        <v>2252160</v>
      </c>
      <c r="F23" s="26" t="n">
        <f aca="false">((D23*(1+Условия!$B$13))-(D23*(1+Условия!$B$13))*Условия!$A$13)/12</f>
        <v>750720</v>
      </c>
      <c r="G23" s="26" t="n">
        <f aca="false">D23*(1+Условия!$B$13)</f>
        <v>11260800</v>
      </c>
      <c r="H23" s="26" t="n">
        <f aca="false">(D23*(1+Условия!$C$13))*Условия!$A$13</f>
        <v>2448000</v>
      </c>
      <c r="I23" s="26" t="n">
        <f aca="false">((D23*(1+Условия!$C$13))-(D23*(1+Условия!$C$13))*Условия!$A$13)/18</f>
        <v>544000</v>
      </c>
      <c r="J23" s="26" t="n">
        <f aca="false">D23*(1+Условия!$C$13)</f>
        <v>12240000</v>
      </c>
      <c r="K23" s="26" t="n">
        <f aca="false">(D23*(1+Условия!$D$13))*Условия!$A$13</f>
        <v>2643840</v>
      </c>
      <c r="L23" s="26" t="n">
        <f aca="false">((D23*(1+Условия!$D$13))-(D23*(1+Условия!$D$13))*Условия!$A$13)/24</f>
        <v>440640</v>
      </c>
      <c r="M23" s="26" t="n">
        <f aca="false">D23*(1+Условия!$D$13)</f>
        <v>13219200</v>
      </c>
      <c r="N23" s="26" t="n">
        <f aca="false">(D23*(1+Условия!$B$14))*Условия!$A$14</f>
        <v>3319488</v>
      </c>
      <c r="O23" s="26" t="n">
        <f aca="false">((D23*(1+Условия!$B$14))-(D23*(1+Условия!$B$14))*Условия!$A$14)/12</f>
        <v>645456</v>
      </c>
      <c r="P23" s="26" t="n">
        <f aca="false">D23*(1+Условия!$B$14)</f>
        <v>11064960</v>
      </c>
      <c r="Q23" s="26" t="n">
        <f aca="false">(D23*(1+Условия!$C$14))*Условия!$A$14</f>
        <v>3554496</v>
      </c>
      <c r="R23" s="26" t="n">
        <f aca="false">((D23*(1+Условия!$C$14))-(D23*(1+Условия!$C$14))*Условия!$A$14)/18</f>
        <v>460768</v>
      </c>
      <c r="S23" s="26" t="n">
        <f aca="false">D23*(1+Условия!$C$14)</f>
        <v>11848320</v>
      </c>
      <c r="T23" s="26" t="n">
        <f aca="false">(D23*(1+Условия!$D$14))*Условия!$A$14</f>
        <v>3789504</v>
      </c>
      <c r="U23" s="26" t="n">
        <f aca="false">((D23*(1+Условия!$D$14))-(D23*(1+Условия!$D$14))*Условия!$A$14)/24</f>
        <v>368424</v>
      </c>
      <c r="V23" s="26" t="n">
        <f aca="false">D23*(1+Условия!$D$14)</f>
        <v>12631680</v>
      </c>
      <c r="W23" s="26" t="n">
        <f aca="false">(D23*(1+Условия!$B$15))*Условия!$A$15</f>
        <v>5263200</v>
      </c>
      <c r="X23" s="26" t="n">
        <f aca="false">((D23*(1+Условия!$B$15))-(D23*(1+Условия!$B$15))*Условия!$A$15)/12</f>
        <v>438600</v>
      </c>
      <c r="Y23" s="26" t="n">
        <f aca="false">D23*(1+Условия!$B$15)</f>
        <v>10526400</v>
      </c>
      <c r="Z23" s="26" t="n">
        <f aca="false">(D23*(1+Условия!$C$15))*Условия!$A$15</f>
        <v>5630400</v>
      </c>
      <c r="AA23" s="26" t="n">
        <f aca="false">((D23*(1+Условия!$C$15))-(D23*(1+Условия!$C$15))*Условия!$A$15)/18</f>
        <v>312800</v>
      </c>
      <c r="AB23" s="26" t="n">
        <f aca="false">D23*(1+Условия!$C$15)</f>
        <v>11260800</v>
      </c>
      <c r="AC23" s="26" t="n">
        <f aca="false">(D23*(1+Условия!$D$15))*Условия!$A$15</f>
        <v>5997600</v>
      </c>
      <c r="AD23" s="26" t="n">
        <f aca="false">((D23*(1+Условия!$D$15))-(D23*(1+Условия!$D$15))*Условия!$A$15)/24</f>
        <v>249900</v>
      </c>
      <c r="AE23" s="26" t="n">
        <f aca="false">D23*(1+Условия!$D$15)</f>
        <v>11995200</v>
      </c>
    </row>
    <row r="24" customFormat="false" ht="15" hidden="false" customHeight="false" outlineLevel="0" collapsed="false">
      <c r="A24" s="23" t="n">
        <v>23</v>
      </c>
      <c r="B24" s="24" t="n">
        <v>5.44</v>
      </c>
      <c r="C24" s="25" t="n">
        <f aca="false">Условия!$B$8</f>
        <v>1800000</v>
      </c>
      <c r="D24" s="25" t="n">
        <f aca="false">B24*C24</f>
        <v>9792000</v>
      </c>
      <c r="E24" s="26" t="n">
        <f aca="false">(D24*(1+Условия!$B$13))*Условия!$A$13</f>
        <v>2252160</v>
      </c>
      <c r="F24" s="26" t="n">
        <f aca="false">((D24*(1+Условия!$B$13))-(D24*(1+Условия!$B$13))*Условия!$A$13)/12</f>
        <v>750720</v>
      </c>
      <c r="G24" s="26" t="n">
        <f aca="false">D24*(1+Условия!$B$13)</f>
        <v>11260800</v>
      </c>
      <c r="H24" s="26" t="n">
        <f aca="false">(D24*(1+Условия!$C$13))*Условия!$A$13</f>
        <v>2448000</v>
      </c>
      <c r="I24" s="26" t="n">
        <f aca="false">((D24*(1+Условия!$C$13))-(D24*(1+Условия!$C$13))*Условия!$A$13)/18</f>
        <v>544000</v>
      </c>
      <c r="J24" s="26" t="n">
        <f aca="false">D24*(1+Условия!$C$13)</f>
        <v>12240000</v>
      </c>
      <c r="K24" s="26" t="n">
        <f aca="false">(D24*(1+Условия!$D$13))*Условия!$A$13</f>
        <v>2643840</v>
      </c>
      <c r="L24" s="26" t="n">
        <f aca="false">((D24*(1+Условия!$D$13))-(D24*(1+Условия!$D$13))*Условия!$A$13)/24</f>
        <v>440640</v>
      </c>
      <c r="M24" s="26" t="n">
        <f aca="false">D24*(1+Условия!$D$13)</f>
        <v>13219200</v>
      </c>
      <c r="N24" s="26" t="n">
        <f aca="false">(D24*(1+Условия!$B$14))*Условия!$A$14</f>
        <v>3319488</v>
      </c>
      <c r="O24" s="26" t="n">
        <f aca="false">((D24*(1+Условия!$B$14))-(D24*(1+Условия!$B$14))*Условия!$A$14)/12</f>
        <v>645456</v>
      </c>
      <c r="P24" s="26" t="n">
        <f aca="false">D24*(1+Условия!$B$14)</f>
        <v>11064960</v>
      </c>
      <c r="Q24" s="26" t="n">
        <f aca="false">(D24*(1+Условия!$C$14))*Условия!$A$14</f>
        <v>3554496</v>
      </c>
      <c r="R24" s="26" t="n">
        <f aca="false">((D24*(1+Условия!$C$14))-(D24*(1+Условия!$C$14))*Условия!$A$14)/18</f>
        <v>460768</v>
      </c>
      <c r="S24" s="26" t="n">
        <f aca="false">D24*(1+Условия!$C$14)</f>
        <v>11848320</v>
      </c>
      <c r="T24" s="26" t="n">
        <f aca="false">(D24*(1+Условия!$D$14))*Условия!$A$14</f>
        <v>3789504</v>
      </c>
      <c r="U24" s="26" t="n">
        <f aca="false">((D24*(1+Условия!$D$14))-(D24*(1+Условия!$D$14))*Условия!$A$14)/24</f>
        <v>368424</v>
      </c>
      <c r="V24" s="26" t="n">
        <f aca="false">D24*(1+Условия!$D$14)</f>
        <v>12631680</v>
      </c>
      <c r="W24" s="26" t="n">
        <f aca="false">(D24*(1+Условия!$B$15))*Условия!$A$15</f>
        <v>5263200</v>
      </c>
      <c r="X24" s="26" t="n">
        <f aca="false">((D24*(1+Условия!$B$15))-(D24*(1+Условия!$B$15))*Условия!$A$15)/12</f>
        <v>438600</v>
      </c>
      <c r="Y24" s="26" t="n">
        <f aca="false">D24*(1+Условия!$B$15)</f>
        <v>10526400</v>
      </c>
      <c r="Z24" s="26" t="n">
        <f aca="false">(D24*(1+Условия!$C$15))*Условия!$A$15</f>
        <v>5630400</v>
      </c>
      <c r="AA24" s="26" t="n">
        <f aca="false">((D24*(1+Условия!$C$15))-(D24*(1+Условия!$C$15))*Условия!$A$15)/18</f>
        <v>312800</v>
      </c>
      <c r="AB24" s="26" t="n">
        <f aca="false">D24*(1+Условия!$C$15)</f>
        <v>11260800</v>
      </c>
      <c r="AC24" s="26" t="n">
        <f aca="false">(D24*(1+Условия!$D$15))*Условия!$A$15</f>
        <v>5997600</v>
      </c>
      <c r="AD24" s="26" t="n">
        <f aca="false">((D24*(1+Условия!$D$15))-(D24*(1+Условия!$D$15))*Условия!$A$15)/24</f>
        <v>249900</v>
      </c>
      <c r="AE24" s="26" t="n">
        <f aca="false">D24*(1+Условия!$D$15)</f>
        <v>11995200</v>
      </c>
    </row>
    <row r="25" customFormat="false" ht="15" hidden="false" customHeight="false" outlineLevel="0" collapsed="false">
      <c r="A25" s="23" t="n">
        <v>24</v>
      </c>
      <c r="B25" s="24" t="n">
        <v>5.44</v>
      </c>
      <c r="C25" s="25" t="n">
        <f aca="false">Условия!$B$8</f>
        <v>1800000</v>
      </c>
      <c r="D25" s="25" t="n">
        <f aca="false">B25*C25</f>
        <v>9792000</v>
      </c>
      <c r="E25" s="26" t="n">
        <f aca="false">(D25*(1+Условия!$B$13))*Условия!$A$13</f>
        <v>2252160</v>
      </c>
      <c r="F25" s="26" t="n">
        <f aca="false">((D25*(1+Условия!$B$13))-(D25*(1+Условия!$B$13))*Условия!$A$13)/12</f>
        <v>750720</v>
      </c>
      <c r="G25" s="26" t="n">
        <f aca="false">D25*(1+Условия!$B$13)</f>
        <v>11260800</v>
      </c>
      <c r="H25" s="26" t="n">
        <f aca="false">(D25*(1+Условия!$C$13))*Условия!$A$13</f>
        <v>2448000</v>
      </c>
      <c r="I25" s="26" t="n">
        <f aca="false">((D25*(1+Условия!$C$13))-(D25*(1+Условия!$C$13))*Условия!$A$13)/18</f>
        <v>544000</v>
      </c>
      <c r="J25" s="26" t="n">
        <f aca="false">D25*(1+Условия!$C$13)</f>
        <v>12240000</v>
      </c>
      <c r="K25" s="26" t="n">
        <f aca="false">(D25*(1+Условия!$D$13))*Условия!$A$13</f>
        <v>2643840</v>
      </c>
      <c r="L25" s="26" t="n">
        <f aca="false">((D25*(1+Условия!$D$13))-(D25*(1+Условия!$D$13))*Условия!$A$13)/24</f>
        <v>440640</v>
      </c>
      <c r="M25" s="26" t="n">
        <f aca="false">D25*(1+Условия!$D$13)</f>
        <v>13219200</v>
      </c>
      <c r="N25" s="26" t="n">
        <f aca="false">(D25*(1+Условия!$B$14))*Условия!$A$14</f>
        <v>3319488</v>
      </c>
      <c r="O25" s="26" t="n">
        <f aca="false">((D25*(1+Условия!$B$14))-(D25*(1+Условия!$B$14))*Условия!$A$14)/12</f>
        <v>645456</v>
      </c>
      <c r="P25" s="26" t="n">
        <f aca="false">D25*(1+Условия!$B$14)</f>
        <v>11064960</v>
      </c>
      <c r="Q25" s="26" t="n">
        <f aca="false">(D25*(1+Условия!$C$14))*Условия!$A$14</f>
        <v>3554496</v>
      </c>
      <c r="R25" s="26" t="n">
        <f aca="false">((D25*(1+Условия!$C$14))-(D25*(1+Условия!$C$14))*Условия!$A$14)/18</f>
        <v>460768</v>
      </c>
      <c r="S25" s="26" t="n">
        <f aca="false">D25*(1+Условия!$C$14)</f>
        <v>11848320</v>
      </c>
      <c r="T25" s="26" t="n">
        <f aca="false">(D25*(1+Условия!$D$14))*Условия!$A$14</f>
        <v>3789504</v>
      </c>
      <c r="U25" s="26" t="n">
        <f aca="false">((D25*(1+Условия!$D$14))-(D25*(1+Условия!$D$14))*Условия!$A$14)/24</f>
        <v>368424</v>
      </c>
      <c r="V25" s="26" t="n">
        <f aca="false">D25*(1+Условия!$D$14)</f>
        <v>12631680</v>
      </c>
      <c r="W25" s="26" t="n">
        <f aca="false">(D25*(1+Условия!$B$15))*Условия!$A$15</f>
        <v>5263200</v>
      </c>
      <c r="X25" s="26" t="n">
        <f aca="false">((D25*(1+Условия!$B$15))-(D25*(1+Условия!$B$15))*Условия!$A$15)/12</f>
        <v>438600</v>
      </c>
      <c r="Y25" s="26" t="n">
        <f aca="false">D25*(1+Условия!$B$15)</f>
        <v>10526400</v>
      </c>
      <c r="Z25" s="26" t="n">
        <f aca="false">(D25*(1+Условия!$C$15))*Условия!$A$15</f>
        <v>5630400</v>
      </c>
      <c r="AA25" s="26" t="n">
        <f aca="false">((D25*(1+Условия!$C$15))-(D25*(1+Условия!$C$15))*Условия!$A$15)/18</f>
        <v>312800</v>
      </c>
      <c r="AB25" s="26" t="n">
        <f aca="false">D25*(1+Условия!$C$15)</f>
        <v>11260800</v>
      </c>
      <c r="AC25" s="26" t="n">
        <f aca="false">(D25*(1+Условия!$D$15))*Условия!$A$15</f>
        <v>5997600</v>
      </c>
      <c r="AD25" s="26" t="n">
        <f aca="false">((D25*(1+Условия!$D$15))-(D25*(1+Условия!$D$15))*Условия!$A$15)/24</f>
        <v>249900</v>
      </c>
      <c r="AE25" s="26" t="n">
        <f aca="false">D25*(1+Условия!$D$15)</f>
        <v>11995200</v>
      </c>
    </row>
    <row r="26" customFormat="false" ht="15" hidden="false" customHeight="false" outlineLevel="0" collapsed="false">
      <c r="A26" s="23" t="n">
        <v>25</v>
      </c>
      <c r="B26" s="24" t="n">
        <v>4.33</v>
      </c>
      <c r="C26" s="25" t="n">
        <f aca="false">Условия!$B$8</f>
        <v>1800000</v>
      </c>
      <c r="D26" s="25" t="n">
        <f aca="false">B26*C26</f>
        <v>7794000</v>
      </c>
      <c r="E26" s="26" t="n">
        <f aca="false">(D26*(1+Условия!$B$13))*Условия!$A$13</f>
        <v>1792620</v>
      </c>
      <c r="F26" s="26" t="n">
        <f aca="false">((D26*(1+Условия!$B$13))-(D26*(1+Условия!$B$13))*Условия!$A$13)/12</f>
        <v>597540</v>
      </c>
      <c r="G26" s="26" t="n">
        <f aca="false">D26*(1+Условия!$B$13)</f>
        <v>8963100</v>
      </c>
      <c r="H26" s="26" t="n">
        <f aca="false">(D26*(1+Условия!$C$13))*Условия!$A$13</f>
        <v>1948500</v>
      </c>
      <c r="I26" s="26" t="n">
        <f aca="false">((D26*(1+Условия!$C$13))-(D26*(1+Условия!$C$13))*Условия!$A$13)/18</f>
        <v>433000</v>
      </c>
      <c r="J26" s="26" t="n">
        <f aca="false">D26*(1+Условия!$C$13)</f>
        <v>9742500</v>
      </c>
      <c r="K26" s="26" t="n">
        <f aca="false">(D26*(1+Условия!$D$13))*Условия!$A$13</f>
        <v>2104380</v>
      </c>
      <c r="L26" s="26" t="n">
        <f aca="false">((D26*(1+Условия!$D$13))-(D26*(1+Условия!$D$13))*Условия!$A$13)/24</f>
        <v>350730</v>
      </c>
      <c r="M26" s="26" t="n">
        <f aca="false">D26*(1+Условия!$D$13)</f>
        <v>10521900</v>
      </c>
      <c r="N26" s="26" t="n">
        <f aca="false">(D26*(1+Условия!$B$14))*Условия!$A$14</f>
        <v>2642166</v>
      </c>
      <c r="O26" s="26" t="n">
        <f aca="false">((D26*(1+Условия!$B$14))-(D26*(1+Условия!$B$14))*Условия!$A$14)/12</f>
        <v>513754.5</v>
      </c>
      <c r="P26" s="26" t="n">
        <f aca="false">D26*(1+Условия!$B$14)</f>
        <v>8807220</v>
      </c>
      <c r="Q26" s="26" t="n">
        <f aca="false">(D26*(1+Условия!$C$14))*Условия!$A$14</f>
        <v>2829222</v>
      </c>
      <c r="R26" s="26" t="n">
        <f aca="false">((D26*(1+Условия!$C$14))-(D26*(1+Условия!$C$14))*Условия!$A$14)/18</f>
        <v>366751</v>
      </c>
      <c r="S26" s="26" t="n">
        <f aca="false">D26*(1+Условия!$C$14)</f>
        <v>9430740</v>
      </c>
      <c r="T26" s="26" t="n">
        <f aca="false">(D26*(1+Условия!$D$14))*Условия!$A$14</f>
        <v>3016278</v>
      </c>
      <c r="U26" s="26" t="n">
        <f aca="false">((D26*(1+Условия!$D$14))-(D26*(1+Условия!$D$14))*Условия!$A$14)/24</f>
        <v>293249.25</v>
      </c>
      <c r="V26" s="26" t="n">
        <f aca="false">D26*(1+Условия!$D$14)</f>
        <v>10054260</v>
      </c>
      <c r="W26" s="26" t="n">
        <f aca="false">(D26*(1+Условия!$B$15))*Условия!$A$15</f>
        <v>4189275</v>
      </c>
      <c r="X26" s="26" t="n">
        <f aca="false">((D26*(1+Условия!$B$15))-(D26*(1+Условия!$B$15))*Условия!$A$15)/12</f>
        <v>349106.25</v>
      </c>
      <c r="Y26" s="26" t="n">
        <f aca="false">D26*(1+Условия!$B$15)</f>
        <v>8378550</v>
      </c>
      <c r="Z26" s="26" t="n">
        <f aca="false">(D26*(1+Условия!$C$15))*Условия!$A$15</f>
        <v>4481550</v>
      </c>
      <c r="AA26" s="26" t="n">
        <f aca="false">((D26*(1+Условия!$C$15))-(D26*(1+Условия!$C$15))*Условия!$A$15)/18</f>
        <v>248975</v>
      </c>
      <c r="AB26" s="26" t="n">
        <f aca="false">D26*(1+Условия!$C$15)</f>
        <v>8963100</v>
      </c>
      <c r="AC26" s="26" t="n">
        <f aca="false">(D26*(1+Условия!$D$15))*Условия!$A$15</f>
        <v>4773825</v>
      </c>
      <c r="AD26" s="26" t="n">
        <f aca="false">((D26*(1+Условия!$D$15))-(D26*(1+Условия!$D$15))*Условия!$A$15)/24</f>
        <v>198909.375</v>
      </c>
      <c r="AE26" s="26" t="n">
        <f aca="false">D26*(1+Условия!$D$15)</f>
        <v>9547650</v>
      </c>
    </row>
    <row r="27" customFormat="false" ht="15" hidden="false" customHeight="false" outlineLevel="0" collapsed="false">
      <c r="A27" s="23" t="n">
        <v>26</v>
      </c>
      <c r="B27" s="24" t="n">
        <v>4.82</v>
      </c>
      <c r="C27" s="25" t="n">
        <f aca="false">Условия!$B$8</f>
        <v>1800000</v>
      </c>
      <c r="D27" s="25" t="n">
        <f aca="false">B27*C27</f>
        <v>8676000</v>
      </c>
      <c r="E27" s="26" t="n">
        <f aca="false">(D27*(1+Условия!$B$13))*Условия!$A$13</f>
        <v>1995480</v>
      </c>
      <c r="F27" s="26" t="n">
        <f aca="false">((D27*(1+Условия!$B$13))-(D27*(1+Условия!$B$13))*Условия!$A$13)/12</f>
        <v>665160</v>
      </c>
      <c r="G27" s="26" t="n">
        <f aca="false">D27*(1+Условия!$B$13)</f>
        <v>9977400</v>
      </c>
      <c r="H27" s="26" t="n">
        <f aca="false">(D27*(1+Условия!$C$13))*Условия!$A$13</f>
        <v>2169000</v>
      </c>
      <c r="I27" s="26" t="n">
        <f aca="false">((D27*(1+Условия!$C$13))-(D27*(1+Условия!$C$13))*Условия!$A$13)/18</f>
        <v>482000</v>
      </c>
      <c r="J27" s="26" t="n">
        <f aca="false">D27*(1+Условия!$C$13)</f>
        <v>10845000</v>
      </c>
      <c r="K27" s="26" t="n">
        <f aca="false">(D27*(1+Условия!$D$13))*Условия!$A$13</f>
        <v>2342520</v>
      </c>
      <c r="L27" s="26" t="n">
        <f aca="false">((D27*(1+Условия!$D$13))-(D27*(1+Условия!$D$13))*Условия!$A$13)/24</f>
        <v>390420</v>
      </c>
      <c r="M27" s="26" t="n">
        <f aca="false">D27*(1+Условия!$D$13)</f>
        <v>11712600</v>
      </c>
      <c r="N27" s="26" t="n">
        <f aca="false">(D27*(1+Условия!$B$14))*Условия!$A$14</f>
        <v>2941164</v>
      </c>
      <c r="O27" s="26" t="n">
        <f aca="false">((D27*(1+Условия!$B$14))-(D27*(1+Условия!$B$14))*Условия!$A$14)/12</f>
        <v>571893</v>
      </c>
      <c r="P27" s="26" t="n">
        <f aca="false">D27*(1+Условия!$B$14)</f>
        <v>9803880</v>
      </c>
      <c r="Q27" s="26" t="n">
        <f aca="false">(D27*(1+Условия!$C$14))*Условия!$A$14</f>
        <v>3149388</v>
      </c>
      <c r="R27" s="26" t="n">
        <f aca="false">((D27*(1+Условия!$C$14))-(D27*(1+Условия!$C$14))*Условия!$A$14)/18</f>
        <v>408254</v>
      </c>
      <c r="S27" s="26" t="n">
        <f aca="false">D27*(1+Условия!$C$14)</f>
        <v>10497960</v>
      </c>
      <c r="T27" s="26" t="n">
        <f aca="false">(D27*(1+Условия!$D$14))*Условия!$A$14</f>
        <v>3357612</v>
      </c>
      <c r="U27" s="26" t="n">
        <f aca="false">((D27*(1+Условия!$D$14))-(D27*(1+Условия!$D$14))*Условия!$A$14)/24</f>
        <v>326434.5</v>
      </c>
      <c r="V27" s="26" t="n">
        <f aca="false">D27*(1+Условия!$D$14)</f>
        <v>11192040</v>
      </c>
      <c r="W27" s="26" t="n">
        <f aca="false">(D27*(1+Условия!$B$15))*Условия!$A$15</f>
        <v>4663350</v>
      </c>
      <c r="X27" s="26" t="n">
        <f aca="false">((D27*(1+Условия!$B$15))-(D27*(1+Условия!$B$15))*Условия!$A$15)/12</f>
        <v>388612.5</v>
      </c>
      <c r="Y27" s="26" t="n">
        <f aca="false">D27*(1+Условия!$B$15)</f>
        <v>9326700</v>
      </c>
      <c r="Z27" s="26" t="n">
        <f aca="false">(D27*(1+Условия!$C$15))*Условия!$A$15</f>
        <v>4988700</v>
      </c>
      <c r="AA27" s="26" t="n">
        <f aca="false">((D27*(1+Условия!$C$15))-(D27*(1+Условия!$C$15))*Условия!$A$15)/18</f>
        <v>277150</v>
      </c>
      <c r="AB27" s="26" t="n">
        <f aca="false">D27*(1+Условия!$C$15)</f>
        <v>9977400</v>
      </c>
      <c r="AC27" s="26" t="n">
        <f aca="false">(D27*(1+Условия!$D$15))*Условия!$A$15</f>
        <v>5314050</v>
      </c>
      <c r="AD27" s="26" t="n">
        <f aca="false">((D27*(1+Условия!$D$15))-(D27*(1+Условия!$D$15))*Условия!$A$15)/24</f>
        <v>221418.75</v>
      </c>
      <c r="AE27" s="26" t="n">
        <f aca="false">D27*(1+Условия!$D$15)</f>
        <v>10628100</v>
      </c>
    </row>
    <row r="28" customFormat="false" ht="15" hidden="false" customHeight="false" outlineLevel="0" collapsed="false">
      <c r="A28" s="23" t="n">
        <v>27</v>
      </c>
      <c r="B28" s="24" t="n">
        <v>4.82</v>
      </c>
      <c r="C28" s="25" t="n">
        <f aca="false">Условия!$B$8</f>
        <v>1800000</v>
      </c>
      <c r="D28" s="25" t="n">
        <f aca="false">B28*C28</f>
        <v>8676000</v>
      </c>
      <c r="E28" s="26" t="n">
        <f aca="false">(D28*(1+Условия!$B$13))*Условия!$A$13</f>
        <v>1995480</v>
      </c>
      <c r="F28" s="26" t="n">
        <f aca="false">((D28*(1+Условия!$B$13))-(D28*(1+Условия!$B$13))*Условия!$A$13)/12</f>
        <v>665160</v>
      </c>
      <c r="G28" s="26" t="n">
        <f aca="false">D28*(1+Условия!$B$13)</f>
        <v>9977400</v>
      </c>
      <c r="H28" s="26" t="n">
        <f aca="false">(D28*(1+Условия!$C$13))*Условия!$A$13</f>
        <v>2169000</v>
      </c>
      <c r="I28" s="26" t="n">
        <f aca="false">((D28*(1+Условия!$C$13))-(D28*(1+Условия!$C$13))*Условия!$A$13)/18</f>
        <v>482000</v>
      </c>
      <c r="J28" s="26" t="n">
        <f aca="false">D28*(1+Условия!$C$13)</f>
        <v>10845000</v>
      </c>
      <c r="K28" s="26" t="n">
        <f aca="false">(D28*(1+Условия!$D$13))*Условия!$A$13</f>
        <v>2342520</v>
      </c>
      <c r="L28" s="26" t="n">
        <f aca="false">((D28*(1+Условия!$D$13))-(D28*(1+Условия!$D$13))*Условия!$A$13)/24</f>
        <v>390420</v>
      </c>
      <c r="M28" s="26" t="n">
        <f aca="false">D28*(1+Условия!$D$13)</f>
        <v>11712600</v>
      </c>
      <c r="N28" s="26" t="n">
        <f aca="false">(D28*(1+Условия!$B$14))*Условия!$A$14</f>
        <v>2941164</v>
      </c>
      <c r="O28" s="26" t="n">
        <f aca="false">((D28*(1+Условия!$B$14))-(D28*(1+Условия!$B$14))*Условия!$A$14)/12</f>
        <v>571893</v>
      </c>
      <c r="P28" s="26" t="n">
        <f aca="false">D28*(1+Условия!$B$14)</f>
        <v>9803880</v>
      </c>
      <c r="Q28" s="26" t="n">
        <f aca="false">(D28*(1+Условия!$C$14))*Условия!$A$14</f>
        <v>3149388</v>
      </c>
      <c r="R28" s="26" t="n">
        <f aca="false">((D28*(1+Условия!$C$14))-(D28*(1+Условия!$C$14))*Условия!$A$14)/18</f>
        <v>408254</v>
      </c>
      <c r="S28" s="26" t="n">
        <f aca="false">D28*(1+Условия!$C$14)</f>
        <v>10497960</v>
      </c>
      <c r="T28" s="26" t="n">
        <f aca="false">(D28*(1+Условия!$D$14))*Условия!$A$14</f>
        <v>3357612</v>
      </c>
      <c r="U28" s="26" t="n">
        <f aca="false">((D28*(1+Условия!$D$14))-(D28*(1+Условия!$D$14))*Условия!$A$14)/24</f>
        <v>326434.5</v>
      </c>
      <c r="V28" s="26" t="n">
        <f aca="false">D28*(1+Условия!$D$14)</f>
        <v>11192040</v>
      </c>
      <c r="W28" s="26" t="n">
        <f aca="false">(D28*(1+Условия!$B$15))*Условия!$A$15</f>
        <v>4663350</v>
      </c>
      <c r="X28" s="26" t="n">
        <f aca="false">((D28*(1+Условия!$B$15))-(D28*(1+Условия!$B$15))*Условия!$A$15)/12</f>
        <v>388612.5</v>
      </c>
      <c r="Y28" s="26" t="n">
        <f aca="false">D28*(1+Условия!$B$15)</f>
        <v>9326700</v>
      </c>
      <c r="Z28" s="26" t="n">
        <f aca="false">(D28*(1+Условия!$C$15))*Условия!$A$15</f>
        <v>4988700</v>
      </c>
      <c r="AA28" s="26" t="n">
        <f aca="false">((D28*(1+Условия!$C$15))-(D28*(1+Условия!$C$15))*Условия!$A$15)/18</f>
        <v>277150</v>
      </c>
      <c r="AB28" s="26" t="n">
        <f aca="false">D28*(1+Условия!$C$15)</f>
        <v>9977400</v>
      </c>
      <c r="AC28" s="26" t="n">
        <f aca="false">(D28*(1+Условия!$D$15))*Условия!$A$15</f>
        <v>5314050</v>
      </c>
      <c r="AD28" s="26" t="n">
        <f aca="false">((D28*(1+Условия!$D$15))-(D28*(1+Условия!$D$15))*Условия!$A$15)/24</f>
        <v>221418.75</v>
      </c>
      <c r="AE28" s="26" t="n">
        <f aca="false">D28*(1+Условия!$D$15)</f>
        <v>10628100</v>
      </c>
    </row>
    <row r="29" customFormat="false" ht="15" hidden="false" customHeight="false" outlineLevel="0" collapsed="false">
      <c r="A29" s="23" t="n">
        <v>28</v>
      </c>
      <c r="B29" s="24" t="n">
        <v>4.82</v>
      </c>
      <c r="C29" s="25" t="n">
        <f aca="false">Условия!$B$8</f>
        <v>1800000</v>
      </c>
      <c r="D29" s="25" t="n">
        <f aca="false">B29*C29</f>
        <v>8676000</v>
      </c>
      <c r="E29" s="26" t="n">
        <f aca="false">(D29*(1+Условия!$B$13))*Условия!$A$13</f>
        <v>1995480</v>
      </c>
      <c r="F29" s="26" t="n">
        <f aca="false">((D29*(1+Условия!$B$13))-(D29*(1+Условия!$B$13))*Условия!$A$13)/12</f>
        <v>665160</v>
      </c>
      <c r="G29" s="26" t="n">
        <f aca="false">D29*(1+Условия!$B$13)</f>
        <v>9977400</v>
      </c>
      <c r="H29" s="26" t="n">
        <f aca="false">(D29*(1+Условия!$C$13))*Условия!$A$13</f>
        <v>2169000</v>
      </c>
      <c r="I29" s="26" t="n">
        <f aca="false">((D29*(1+Условия!$C$13))-(D29*(1+Условия!$C$13))*Условия!$A$13)/18</f>
        <v>482000</v>
      </c>
      <c r="J29" s="26" t="n">
        <f aca="false">D29*(1+Условия!$C$13)</f>
        <v>10845000</v>
      </c>
      <c r="K29" s="26" t="n">
        <f aca="false">(D29*(1+Условия!$D$13))*Условия!$A$13</f>
        <v>2342520</v>
      </c>
      <c r="L29" s="26" t="n">
        <f aca="false">((D29*(1+Условия!$D$13))-(D29*(1+Условия!$D$13))*Условия!$A$13)/24</f>
        <v>390420</v>
      </c>
      <c r="M29" s="26" t="n">
        <f aca="false">D29*(1+Условия!$D$13)</f>
        <v>11712600</v>
      </c>
      <c r="N29" s="26" t="n">
        <f aca="false">(D29*(1+Условия!$B$14))*Условия!$A$14</f>
        <v>2941164</v>
      </c>
      <c r="O29" s="26" t="n">
        <f aca="false">((D29*(1+Условия!$B$14))-(D29*(1+Условия!$B$14))*Условия!$A$14)/12</f>
        <v>571893</v>
      </c>
      <c r="P29" s="26" t="n">
        <f aca="false">D29*(1+Условия!$B$14)</f>
        <v>9803880</v>
      </c>
      <c r="Q29" s="26" t="n">
        <f aca="false">(D29*(1+Условия!$C$14))*Условия!$A$14</f>
        <v>3149388</v>
      </c>
      <c r="R29" s="26" t="n">
        <f aca="false">((D29*(1+Условия!$C$14))-(D29*(1+Условия!$C$14))*Условия!$A$14)/18</f>
        <v>408254</v>
      </c>
      <c r="S29" s="26" t="n">
        <f aca="false">D29*(1+Условия!$C$14)</f>
        <v>10497960</v>
      </c>
      <c r="T29" s="26" t="n">
        <f aca="false">(D29*(1+Условия!$D$14))*Условия!$A$14</f>
        <v>3357612</v>
      </c>
      <c r="U29" s="26" t="n">
        <f aca="false">((D29*(1+Условия!$D$14))-(D29*(1+Условия!$D$14))*Условия!$A$14)/24</f>
        <v>326434.5</v>
      </c>
      <c r="V29" s="26" t="n">
        <f aca="false">D29*(1+Условия!$D$14)</f>
        <v>11192040</v>
      </c>
      <c r="W29" s="26" t="n">
        <f aca="false">(D29*(1+Условия!$B$15))*Условия!$A$15</f>
        <v>4663350</v>
      </c>
      <c r="X29" s="26" t="n">
        <f aca="false">((D29*(1+Условия!$B$15))-(D29*(1+Условия!$B$15))*Условия!$A$15)/12</f>
        <v>388612.5</v>
      </c>
      <c r="Y29" s="26" t="n">
        <f aca="false">D29*(1+Условия!$B$15)</f>
        <v>9326700</v>
      </c>
      <c r="Z29" s="26" t="n">
        <f aca="false">(D29*(1+Условия!$C$15))*Условия!$A$15</f>
        <v>4988700</v>
      </c>
      <c r="AA29" s="26" t="n">
        <f aca="false">((D29*(1+Условия!$C$15))-(D29*(1+Условия!$C$15))*Условия!$A$15)/18</f>
        <v>277150</v>
      </c>
      <c r="AB29" s="26" t="n">
        <f aca="false">D29*(1+Условия!$C$15)</f>
        <v>9977400</v>
      </c>
      <c r="AC29" s="26" t="n">
        <f aca="false">(D29*(1+Условия!$D$15))*Условия!$A$15</f>
        <v>5314050</v>
      </c>
      <c r="AD29" s="26" t="n">
        <f aca="false">((D29*(1+Условия!$D$15))-(D29*(1+Условия!$D$15))*Условия!$A$15)/24</f>
        <v>221418.75</v>
      </c>
      <c r="AE29" s="26" t="n">
        <f aca="false">D29*(1+Условия!$D$15)</f>
        <v>10628100</v>
      </c>
    </row>
    <row r="30" customFormat="false" ht="15" hidden="false" customHeight="false" outlineLevel="0" collapsed="false">
      <c r="A30" s="23" t="n">
        <v>29</v>
      </c>
      <c r="B30" s="24" t="n">
        <v>4.82</v>
      </c>
      <c r="C30" s="25" t="n">
        <f aca="false">Условия!$B$8</f>
        <v>1800000</v>
      </c>
      <c r="D30" s="25" t="n">
        <f aca="false">B30*C30</f>
        <v>8676000</v>
      </c>
      <c r="E30" s="26" t="n">
        <f aca="false">(D30*(1+Условия!$B$13))*Условия!$A$13</f>
        <v>1995480</v>
      </c>
      <c r="F30" s="26" t="n">
        <f aca="false">((D30*(1+Условия!$B$13))-(D30*(1+Условия!$B$13))*Условия!$A$13)/12</f>
        <v>665160</v>
      </c>
      <c r="G30" s="26" t="n">
        <f aca="false">D30*(1+Условия!$B$13)</f>
        <v>9977400</v>
      </c>
      <c r="H30" s="26" t="n">
        <f aca="false">(D30*(1+Условия!$C$13))*Условия!$A$13</f>
        <v>2169000</v>
      </c>
      <c r="I30" s="26" t="n">
        <f aca="false">((D30*(1+Условия!$C$13))-(D30*(1+Условия!$C$13))*Условия!$A$13)/18</f>
        <v>482000</v>
      </c>
      <c r="J30" s="26" t="n">
        <f aca="false">D30*(1+Условия!$C$13)</f>
        <v>10845000</v>
      </c>
      <c r="K30" s="26" t="n">
        <f aca="false">(D30*(1+Условия!$D$13))*Условия!$A$13</f>
        <v>2342520</v>
      </c>
      <c r="L30" s="26" t="n">
        <f aca="false">((D30*(1+Условия!$D$13))-(D30*(1+Условия!$D$13))*Условия!$A$13)/24</f>
        <v>390420</v>
      </c>
      <c r="M30" s="26" t="n">
        <f aca="false">D30*(1+Условия!$D$13)</f>
        <v>11712600</v>
      </c>
      <c r="N30" s="26" t="n">
        <f aca="false">(D30*(1+Условия!$B$14))*Условия!$A$14</f>
        <v>2941164</v>
      </c>
      <c r="O30" s="26" t="n">
        <f aca="false">((D30*(1+Условия!$B$14))-(D30*(1+Условия!$B$14))*Условия!$A$14)/12</f>
        <v>571893</v>
      </c>
      <c r="P30" s="26" t="n">
        <f aca="false">D30*(1+Условия!$B$14)</f>
        <v>9803880</v>
      </c>
      <c r="Q30" s="26" t="n">
        <f aca="false">(D30*(1+Условия!$C$14))*Условия!$A$14</f>
        <v>3149388</v>
      </c>
      <c r="R30" s="26" t="n">
        <f aca="false">((D30*(1+Условия!$C$14))-(D30*(1+Условия!$C$14))*Условия!$A$14)/18</f>
        <v>408254</v>
      </c>
      <c r="S30" s="26" t="n">
        <f aca="false">D30*(1+Условия!$C$14)</f>
        <v>10497960</v>
      </c>
      <c r="T30" s="26" t="n">
        <f aca="false">(D30*(1+Условия!$D$14))*Условия!$A$14</f>
        <v>3357612</v>
      </c>
      <c r="U30" s="26" t="n">
        <f aca="false">((D30*(1+Условия!$D$14))-(D30*(1+Условия!$D$14))*Условия!$A$14)/24</f>
        <v>326434.5</v>
      </c>
      <c r="V30" s="26" t="n">
        <f aca="false">D30*(1+Условия!$D$14)</f>
        <v>11192040</v>
      </c>
      <c r="W30" s="26" t="n">
        <f aca="false">(D30*(1+Условия!$B$15))*Условия!$A$15</f>
        <v>4663350</v>
      </c>
      <c r="X30" s="26" t="n">
        <f aca="false">((D30*(1+Условия!$B$15))-(D30*(1+Условия!$B$15))*Условия!$A$15)/12</f>
        <v>388612.5</v>
      </c>
      <c r="Y30" s="26" t="n">
        <f aca="false">D30*(1+Условия!$B$15)</f>
        <v>9326700</v>
      </c>
      <c r="Z30" s="26" t="n">
        <f aca="false">(D30*(1+Условия!$C$15))*Условия!$A$15</f>
        <v>4988700</v>
      </c>
      <c r="AA30" s="26" t="n">
        <f aca="false">((D30*(1+Условия!$C$15))-(D30*(1+Условия!$C$15))*Условия!$A$15)/18</f>
        <v>277150</v>
      </c>
      <c r="AB30" s="26" t="n">
        <f aca="false">D30*(1+Условия!$C$15)</f>
        <v>9977400</v>
      </c>
      <c r="AC30" s="26" t="n">
        <f aca="false">(D30*(1+Условия!$D$15))*Условия!$A$15</f>
        <v>5314050</v>
      </c>
      <c r="AD30" s="26" t="n">
        <f aca="false">((D30*(1+Условия!$D$15))-(D30*(1+Условия!$D$15))*Условия!$A$15)/24</f>
        <v>221418.75</v>
      </c>
      <c r="AE30" s="26" t="n">
        <f aca="false">D30*(1+Условия!$D$15)</f>
        <v>10628100</v>
      </c>
    </row>
    <row r="31" customFormat="false" ht="15" hidden="false" customHeight="false" outlineLevel="0" collapsed="false">
      <c r="A31" s="23" t="n">
        <v>30</v>
      </c>
      <c r="B31" s="24" t="n">
        <v>4.82</v>
      </c>
      <c r="C31" s="25" t="n">
        <f aca="false">Условия!$B$8</f>
        <v>1800000</v>
      </c>
      <c r="D31" s="25" t="n">
        <f aca="false">B31*C31</f>
        <v>8676000</v>
      </c>
      <c r="E31" s="26" t="n">
        <f aca="false">(D31*(1+Условия!$B$13))*Условия!$A$13</f>
        <v>1995480</v>
      </c>
      <c r="F31" s="26" t="n">
        <f aca="false">((D31*(1+Условия!$B$13))-(D31*(1+Условия!$B$13))*Условия!$A$13)/12</f>
        <v>665160</v>
      </c>
      <c r="G31" s="26" t="n">
        <f aca="false">D31*(1+Условия!$B$13)</f>
        <v>9977400</v>
      </c>
      <c r="H31" s="26" t="n">
        <f aca="false">(D31*(1+Условия!$C$13))*Условия!$A$13</f>
        <v>2169000</v>
      </c>
      <c r="I31" s="26" t="n">
        <f aca="false">((D31*(1+Условия!$C$13))-(D31*(1+Условия!$C$13))*Условия!$A$13)/18</f>
        <v>482000</v>
      </c>
      <c r="J31" s="26" t="n">
        <f aca="false">D31*(1+Условия!$C$13)</f>
        <v>10845000</v>
      </c>
      <c r="K31" s="26" t="n">
        <f aca="false">(D31*(1+Условия!$D$13))*Условия!$A$13</f>
        <v>2342520</v>
      </c>
      <c r="L31" s="26" t="n">
        <f aca="false">((D31*(1+Условия!$D$13))-(D31*(1+Условия!$D$13))*Условия!$A$13)/24</f>
        <v>390420</v>
      </c>
      <c r="M31" s="26" t="n">
        <f aca="false">D31*(1+Условия!$D$13)</f>
        <v>11712600</v>
      </c>
      <c r="N31" s="26" t="n">
        <f aca="false">(D31*(1+Условия!$B$14))*Условия!$A$14</f>
        <v>2941164</v>
      </c>
      <c r="O31" s="26" t="n">
        <f aca="false">((D31*(1+Условия!$B$14))-(D31*(1+Условия!$B$14))*Условия!$A$14)/12</f>
        <v>571893</v>
      </c>
      <c r="P31" s="26" t="n">
        <f aca="false">D31*(1+Условия!$B$14)</f>
        <v>9803880</v>
      </c>
      <c r="Q31" s="26" t="n">
        <f aca="false">(D31*(1+Условия!$C$14))*Условия!$A$14</f>
        <v>3149388</v>
      </c>
      <c r="R31" s="26" t="n">
        <f aca="false">((D31*(1+Условия!$C$14))-(D31*(1+Условия!$C$14))*Условия!$A$14)/18</f>
        <v>408254</v>
      </c>
      <c r="S31" s="26" t="n">
        <f aca="false">D31*(1+Условия!$C$14)</f>
        <v>10497960</v>
      </c>
      <c r="T31" s="26" t="n">
        <f aca="false">(D31*(1+Условия!$D$14))*Условия!$A$14</f>
        <v>3357612</v>
      </c>
      <c r="U31" s="26" t="n">
        <f aca="false">((D31*(1+Условия!$D$14))-(D31*(1+Условия!$D$14))*Условия!$A$14)/24</f>
        <v>326434.5</v>
      </c>
      <c r="V31" s="26" t="n">
        <f aca="false">D31*(1+Условия!$D$14)</f>
        <v>11192040</v>
      </c>
      <c r="W31" s="26" t="n">
        <f aca="false">(D31*(1+Условия!$B$15))*Условия!$A$15</f>
        <v>4663350</v>
      </c>
      <c r="X31" s="26" t="n">
        <f aca="false">((D31*(1+Условия!$B$15))-(D31*(1+Условия!$B$15))*Условия!$A$15)/12</f>
        <v>388612.5</v>
      </c>
      <c r="Y31" s="26" t="n">
        <f aca="false">D31*(1+Условия!$B$15)</f>
        <v>9326700</v>
      </c>
      <c r="Z31" s="26" t="n">
        <f aca="false">(D31*(1+Условия!$C$15))*Условия!$A$15</f>
        <v>4988700</v>
      </c>
      <c r="AA31" s="26" t="n">
        <f aca="false">((D31*(1+Условия!$C$15))-(D31*(1+Условия!$C$15))*Условия!$A$15)/18</f>
        <v>277150</v>
      </c>
      <c r="AB31" s="26" t="n">
        <f aca="false">D31*(1+Условия!$C$15)</f>
        <v>9977400</v>
      </c>
      <c r="AC31" s="26" t="n">
        <f aca="false">(D31*(1+Условия!$D$15))*Условия!$A$15</f>
        <v>5314050</v>
      </c>
      <c r="AD31" s="26" t="n">
        <f aca="false">((D31*(1+Условия!$D$15))-(D31*(1+Условия!$D$15))*Условия!$A$15)/24</f>
        <v>221418.75</v>
      </c>
      <c r="AE31" s="26" t="n">
        <f aca="false">D31*(1+Условия!$D$15)</f>
        <v>10628100</v>
      </c>
    </row>
    <row r="32" customFormat="false" ht="15" hidden="false" customHeight="false" outlineLevel="0" collapsed="false">
      <c r="A32" s="23" t="n">
        <v>31</v>
      </c>
      <c r="B32" s="24" t="n">
        <v>4.82</v>
      </c>
      <c r="C32" s="25" t="n">
        <f aca="false">Условия!$B$8</f>
        <v>1800000</v>
      </c>
      <c r="D32" s="25" t="n">
        <f aca="false">B32*C32</f>
        <v>8676000</v>
      </c>
      <c r="E32" s="26" t="n">
        <f aca="false">(D32*(1+Условия!$B$13))*Условия!$A$13</f>
        <v>1995480</v>
      </c>
      <c r="F32" s="26" t="n">
        <f aca="false">((D32*(1+Условия!$B$13))-(D32*(1+Условия!$B$13))*Условия!$A$13)/12</f>
        <v>665160</v>
      </c>
      <c r="G32" s="26" t="n">
        <f aca="false">D32*(1+Условия!$B$13)</f>
        <v>9977400</v>
      </c>
      <c r="H32" s="26" t="n">
        <f aca="false">(D32*(1+Условия!$C$13))*Условия!$A$13</f>
        <v>2169000</v>
      </c>
      <c r="I32" s="26" t="n">
        <f aca="false">((D32*(1+Условия!$C$13))-(D32*(1+Условия!$C$13))*Условия!$A$13)/18</f>
        <v>482000</v>
      </c>
      <c r="J32" s="26" t="n">
        <f aca="false">D32*(1+Условия!$C$13)</f>
        <v>10845000</v>
      </c>
      <c r="K32" s="26" t="n">
        <f aca="false">(D32*(1+Условия!$D$13))*Условия!$A$13</f>
        <v>2342520</v>
      </c>
      <c r="L32" s="26" t="n">
        <f aca="false">((D32*(1+Условия!$D$13))-(D32*(1+Условия!$D$13))*Условия!$A$13)/24</f>
        <v>390420</v>
      </c>
      <c r="M32" s="26" t="n">
        <f aca="false">D32*(1+Условия!$D$13)</f>
        <v>11712600</v>
      </c>
      <c r="N32" s="26" t="n">
        <f aca="false">(D32*(1+Условия!$B$14))*Условия!$A$14</f>
        <v>2941164</v>
      </c>
      <c r="O32" s="26" t="n">
        <f aca="false">((D32*(1+Условия!$B$14))-(D32*(1+Условия!$B$14))*Условия!$A$14)/12</f>
        <v>571893</v>
      </c>
      <c r="P32" s="26" t="n">
        <f aca="false">D32*(1+Условия!$B$14)</f>
        <v>9803880</v>
      </c>
      <c r="Q32" s="26" t="n">
        <f aca="false">(D32*(1+Условия!$C$14))*Условия!$A$14</f>
        <v>3149388</v>
      </c>
      <c r="R32" s="26" t="n">
        <f aca="false">((D32*(1+Условия!$C$14))-(D32*(1+Условия!$C$14))*Условия!$A$14)/18</f>
        <v>408254</v>
      </c>
      <c r="S32" s="26" t="n">
        <f aca="false">D32*(1+Условия!$C$14)</f>
        <v>10497960</v>
      </c>
      <c r="T32" s="26" t="n">
        <f aca="false">(D32*(1+Условия!$D$14))*Условия!$A$14</f>
        <v>3357612</v>
      </c>
      <c r="U32" s="26" t="n">
        <f aca="false">((D32*(1+Условия!$D$14))-(D32*(1+Условия!$D$14))*Условия!$A$14)/24</f>
        <v>326434.5</v>
      </c>
      <c r="V32" s="26" t="n">
        <f aca="false">D32*(1+Условия!$D$14)</f>
        <v>11192040</v>
      </c>
      <c r="W32" s="26" t="n">
        <f aca="false">(D32*(1+Условия!$B$15))*Условия!$A$15</f>
        <v>4663350</v>
      </c>
      <c r="X32" s="26" t="n">
        <f aca="false">((D32*(1+Условия!$B$15))-(D32*(1+Условия!$B$15))*Условия!$A$15)/12</f>
        <v>388612.5</v>
      </c>
      <c r="Y32" s="26" t="n">
        <f aca="false">D32*(1+Условия!$B$15)</f>
        <v>9326700</v>
      </c>
      <c r="Z32" s="26" t="n">
        <f aca="false">(D32*(1+Условия!$C$15))*Условия!$A$15</f>
        <v>4988700</v>
      </c>
      <c r="AA32" s="26" t="n">
        <f aca="false">((D32*(1+Условия!$C$15))-(D32*(1+Условия!$C$15))*Условия!$A$15)/18</f>
        <v>277150</v>
      </c>
      <c r="AB32" s="26" t="n">
        <f aca="false">D32*(1+Условия!$C$15)</f>
        <v>9977400</v>
      </c>
      <c r="AC32" s="26" t="n">
        <f aca="false">(D32*(1+Условия!$D$15))*Условия!$A$15</f>
        <v>5314050</v>
      </c>
      <c r="AD32" s="26" t="n">
        <f aca="false">((D32*(1+Условия!$D$15))-(D32*(1+Условия!$D$15))*Условия!$A$15)/24</f>
        <v>221418.75</v>
      </c>
      <c r="AE32" s="26" t="n">
        <f aca="false">D32*(1+Условия!$D$15)</f>
        <v>10628100</v>
      </c>
    </row>
    <row r="33" customFormat="false" ht="15" hidden="false" customHeight="false" outlineLevel="0" collapsed="false">
      <c r="A33" s="23" t="n">
        <v>32</v>
      </c>
      <c r="B33" s="24" t="n">
        <v>4.82</v>
      </c>
      <c r="C33" s="25" t="n">
        <f aca="false">Условия!$B$8</f>
        <v>1800000</v>
      </c>
      <c r="D33" s="25" t="n">
        <f aca="false">B33*C33</f>
        <v>8676000</v>
      </c>
      <c r="E33" s="26" t="n">
        <f aca="false">(D33*(1+Условия!$B$13))*Условия!$A$13</f>
        <v>1995480</v>
      </c>
      <c r="F33" s="26" t="n">
        <f aca="false">((D33*(1+Условия!$B$13))-(D33*(1+Условия!$B$13))*Условия!$A$13)/12</f>
        <v>665160</v>
      </c>
      <c r="G33" s="26" t="n">
        <f aca="false">D33*(1+Условия!$B$13)</f>
        <v>9977400</v>
      </c>
      <c r="H33" s="26" t="n">
        <f aca="false">(D33*(1+Условия!$C$13))*Условия!$A$13</f>
        <v>2169000</v>
      </c>
      <c r="I33" s="26" t="n">
        <f aca="false">((D33*(1+Условия!$C$13))-(D33*(1+Условия!$C$13))*Условия!$A$13)/18</f>
        <v>482000</v>
      </c>
      <c r="J33" s="26" t="n">
        <f aca="false">D33*(1+Условия!$C$13)</f>
        <v>10845000</v>
      </c>
      <c r="K33" s="26" t="n">
        <f aca="false">(D33*(1+Условия!$D$13))*Условия!$A$13</f>
        <v>2342520</v>
      </c>
      <c r="L33" s="26" t="n">
        <f aca="false">((D33*(1+Условия!$D$13))-(D33*(1+Условия!$D$13))*Условия!$A$13)/24</f>
        <v>390420</v>
      </c>
      <c r="M33" s="26" t="n">
        <f aca="false">D33*(1+Условия!$D$13)</f>
        <v>11712600</v>
      </c>
      <c r="N33" s="26" t="n">
        <f aca="false">(D33*(1+Условия!$B$14))*Условия!$A$14</f>
        <v>2941164</v>
      </c>
      <c r="O33" s="26" t="n">
        <f aca="false">((D33*(1+Условия!$B$14))-(D33*(1+Условия!$B$14))*Условия!$A$14)/12</f>
        <v>571893</v>
      </c>
      <c r="P33" s="26" t="n">
        <f aca="false">D33*(1+Условия!$B$14)</f>
        <v>9803880</v>
      </c>
      <c r="Q33" s="26" t="n">
        <f aca="false">(D33*(1+Условия!$C$14))*Условия!$A$14</f>
        <v>3149388</v>
      </c>
      <c r="R33" s="26" t="n">
        <f aca="false">((D33*(1+Условия!$C$14))-(D33*(1+Условия!$C$14))*Условия!$A$14)/18</f>
        <v>408254</v>
      </c>
      <c r="S33" s="26" t="n">
        <f aca="false">D33*(1+Условия!$C$14)</f>
        <v>10497960</v>
      </c>
      <c r="T33" s="26" t="n">
        <f aca="false">(D33*(1+Условия!$D$14))*Условия!$A$14</f>
        <v>3357612</v>
      </c>
      <c r="U33" s="26" t="n">
        <f aca="false">((D33*(1+Условия!$D$14))-(D33*(1+Условия!$D$14))*Условия!$A$14)/24</f>
        <v>326434.5</v>
      </c>
      <c r="V33" s="26" t="n">
        <f aca="false">D33*(1+Условия!$D$14)</f>
        <v>11192040</v>
      </c>
      <c r="W33" s="26" t="n">
        <f aca="false">(D33*(1+Условия!$B$15))*Условия!$A$15</f>
        <v>4663350</v>
      </c>
      <c r="X33" s="26" t="n">
        <f aca="false">((D33*(1+Условия!$B$15))-(D33*(1+Условия!$B$15))*Условия!$A$15)/12</f>
        <v>388612.5</v>
      </c>
      <c r="Y33" s="26" t="n">
        <f aca="false">D33*(1+Условия!$B$15)</f>
        <v>9326700</v>
      </c>
      <c r="Z33" s="26" t="n">
        <f aca="false">(D33*(1+Условия!$C$15))*Условия!$A$15</f>
        <v>4988700</v>
      </c>
      <c r="AA33" s="26" t="n">
        <f aca="false">((D33*(1+Условия!$C$15))-(D33*(1+Условия!$C$15))*Условия!$A$15)/18</f>
        <v>277150</v>
      </c>
      <c r="AB33" s="26" t="n">
        <f aca="false">D33*(1+Условия!$C$15)</f>
        <v>9977400</v>
      </c>
      <c r="AC33" s="26" t="n">
        <f aca="false">(D33*(1+Условия!$D$15))*Условия!$A$15</f>
        <v>5314050</v>
      </c>
      <c r="AD33" s="26" t="n">
        <f aca="false">((D33*(1+Условия!$D$15))-(D33*(1+Условия!$D$15))*Условия!$A$15)/24</f>
        <v>221418.75</v>
      </c>
      <c r="AE33" s="26" t="n">
        <f aca="false">D33*(1+Условия!$D$15)</f>
        <v>10628100</v>
      </c>
    </row>
    <row r="34" customFormat="false" ht="15" hidden="false" customHeight="false" outlineLevel="0" collapsed="false">
      <c r="A34" s="23" t="n">
        <v>33</v>
      </c>
      <c r="B34" s="24" t="n">
        <v>4.82</v>
      </c>
      <c r="C34" s="25" t="n">
        <f aca="false">Условия!$B$8</f>
        <v>1800000</v>
      </c>
      <c r="D34" s="25" t="n">
        <f aca="false">B34*C34</f>
        <v>8676000</v>
      </c>
      <c r="E34" s="26" t="n">
        <f aca="false">(D34*(1+Условия!$B$13))*Условия!$A$13</f>
        <v>1995480</v>
      </c>
      <c r="F34" s="26" t="n">
        <f aca="false">((D34*(1+Условия!$B$13))-(D34*(1+Условия!$B$13))*Условия!$A$13)/12</f>
        <v>665160</v>
      </c>
      <c r="G34" s="26" t="n">
        <f aca="false">D34*(1+Условия!$B$13)</f>
        <v>9977400</v>
      </c>
      <c r="H34" s="26" t="n">
        <f aca="false">(D34*(1+Условия!$C$13))*Условия!$A$13</f>
        <v>2169000</v>
      </c>
      <c r="I34" s="26" t="n">
        <f aca="false">((D34*(1+Условия!$C$13))-(D34*(1+Условия!$C$13))*Условия!$A$13)/18</f>
        <v>482000</v>
      </c>
      <c r="J34" s="26" t="n">
        <f aca="false">D34*(1+Условия!$C$13)</f>
        <v>10845000</v>
      </c>
      <c r="K34" s="26" t="n">
        <f aca="false">(D34*(1+Условия!$D$13))*Условия!$A$13</f>
        <v>2342520</v>
      </c>
      <c r="L34" s="26" t="n">
        <f aca="false">((D34*(1+Условия!$D$13))-(D34*(1+Условия!$D$13))*Условия!$A$13)/24</f>
        <v>390420</v>
      </c>
      <c r="M34" s="26" t="n">
        <f aca="false">D34*(1+Условия!$D$13)</f>
        <v>11712600</v>
      </c>
      <c r="N34" s="26" t="n">
        <f aca="false">(D34*(1+Условия!$B$14))*Условия!$A$14</f>
        <v>2941164</v>
      </c>
      <c r="O34" s="26" t="n">
        <f aca="false">((D34*(1+Условия!$B$14))-(D34*(1+Условия!$B$14))*Условия!$A$14)/12</f>
        <v>571893</v>
      </c>
      <c r="P34" s="26" t="n">
        <f aca="false">D34*(1+Условия!$B$14)</f>
        <v>9803880</v>
      </c>
      <c r="Q34" s="26" t="n">
        <f aca="false">(D34*(1+Условия!$C$14))*Условия!$A$14</f>
        <v>3149388</v>
      </c>
      <c r="R34" s="26" t="n">
        <f aca="false">((D34*(1+Условия!$C$14))-(D34*(1+Условия!$C$14))*Условия!$A$14)/18</f>
        <v>408254</v>
      </c>
      <c r="S34" s="26" t="n">
        <f aca="false">D34*(1+Условия!$C$14)</f>
        <v>10497960</v>
      </c>
      <c r="T34" s="26" t="n">
        <f aca="false">(D34*(1+Условия!$D$14))*Условия!$A$14</f>
        <v>3357612</v>
      </c>
      <c r="U34" s="26" t="n">
        <f aca="false">((D34*(1+Условия!$D$14))-(D34*(1+Условия!$D$14))*Условия!$A$14)/24</f>
        <v>326434.5</v>
      </c>
      <c r="V34" s="26" t="n">
        <f aca="false">D34*(1+Условия!$D$14)</f>
        <v>11192040</v>
      </c>
      <c r="W34" s="26" t="n">
        <f aca="false">(D34*(1+Условия!$B$15))*Условия!$A$15</f>
        <v>4663350</v>
      </c>
      <c r="X34" s="26" t="n">
        <f aca="false">((D34*(1+Условия!$B$15))-(D34*(1+Условия!$B$15))*Условия!$A$15)/12</f>
        <v>388612.5</v>
      </c>
      <c r="Y34" s="26" t="n">
        <f aca="false">D34*(1+Условия!$B$15)</f>
        <v>9326700</v>
      </c>
      <c r="Z34" s="26" t="n">
        <f aca="false">(D34*(1+Условия!$C$15))*Условия!$A$15</f>
        <v>4988700</v>
      </c>
      <c r="AA34" s="26" t="n">
        <f aca="false">((D34*(1+Условия!$C$15))-(D34*(1+Условия!$C$15))*Условия!$A$15)/18</f>
        <v>277150</v>
      </c>
      <c r="AB34" s="26" t="n">
        <f aca="false">D34*(1+Условия!$C$15)</f>
        <v>9977400</v>
      </c>
      <c r="AC34" s="26" t="n">
        <f aca="false">(D34*(1+Условия!$D$15))*Условия!$A$15</f>
        <v>5314050</v>
      </c>
      <c r="AD34" s="26" t="n">
        <f aca="false">((D34*(1+Условия!$D$15))-(D34*(1+Условия!$D$15))*Условия!$A$15)/24</f>
        <v>221418.75</v>
      </c>
      <c r="AE34" s="26" t="n">
        <f aca="false">D34*(1+Условия!$D$15)</f>
        <v>10628100</v>
      </c>
    </row>
    <row r="35" customFormat="false" ht="15" hidden="false" customHeight="false" outlineLevel="0" collapsed="false">
      <c r="A35" s="23" t="n">
        <v>34</v>
      </c>
      <c r="B35" s="24" t="n">
        <v>4.82</v>
      </c>
      <c r="C35" s="25" t="n">
        <f aca="false">Условия!$B$8</f>
        <v>1800000</v>
      </c>
      <c r="D35" s="25" t="n">
        <f aca="false">B35*C35</f>
        <v>8676000</v>
      </c>
      <c r="E35" s="26" t="n">
        <f aca="false">(D35*(1+Условия!$B$13))*Условия!$A$13</f>
        <v>1995480</v>
      </c>
      <c r="F35" s="26" t="n">
        <f aca="false">((D35*(1+Условия!$B$13))-(D35*(1+Условия!$B$13))*Условия!$A$13)/12</f>
        <v>665160</v>
      </c>
      <c r="G35" s="26" t="n">
        <f aca="false">D35*(1+Условия!$B$13)</f>
        <v>9977400</v>
      </c>
      <c r="H35" s="26" t="n">
        <f aca="false">(D35*(1+Условия!$C$13))*Условия!$A$13</f>
        <v>2169000</v>
      </c>
      <c r="I35" s="26" t="n">
        <f aca="false">((D35*(1+Условия!$C$13))-(D35*(1+Условия!$C$13))*Условия!$A$13)/18</f>
        <v>482000</v>
      </c>
      <c r="J35" s="26" t="n">
        <f aca="false">D35*(1+Условия!$C$13)</f>
        <v>10845000</v>
      </c>
      <c r="K35" s="26" t="n">
        <f aca="false">(D35*(1+Условия!$D$13))*Условия!$A$13</f>
        <v>2342520</v>
      </c>
      <c r="L35" s="26" t="n">
        <f aca="false">((D35*(1+Условия!$D$13))-(D35*(1+Условия!$D$13))*Условия!$A$13)/24</f>
        <v>390420</v>
      </c>
      <c r="M35" s="26" t="n">
        <f aca="false">D35*(1+Условия!$D$13)</f>
        <v>11712600</v>
      </c>
      <c r="N35" s="26" t="n">
        <f aca="false">(D35*(1+Условия!$B$14))*Условия!$A$14</f>
        <v>2941164</v>
      </c>
      <c r="O35" s="26" t="n">
        <f aca="false">((D35*(1+Условия!$B$14))-(D35*(1+Условия!$B$14))*Условия!$A$14)/12</f>
        <v>571893</v>
      </c>
      <c r="P35" s="26" t="n">
        <f aca="false">D35*(1+Условия!$B$14)</f>
        <v>9803880</v>
      </c>
      <c r="Q35" s="26" t="n">
        <f aca="false">(D35*(1+Условия!$C$14))*Условия!$A$14</f>
        <v>3149388</v>
      </c>
      <c r="R35" s="26" t="n">
        <f aca="false">((D35*(1+Условия!$C$14))-(D35*(1+Условия!$C$14))*Условия!$A$14)/18</f>
        <v>408254</v>
      </c>
      <c r="S35" s="26" t="n">
        <f aca="false">D35*(1+Условия!$C$14)</f>
        <v>10497960</v>
      </c>
      <c r="T35" s="26" t="n">
        <f aca="false">(D35*(1+Условия!$D$14))*Условия!$A$14</f>
        <v>3357612</v>
      </c>
      <c r="U35" s="26" t="n">
        <f aca="false">((D35*(1+Условия!$D$14))-(D35*(1+Условия!$D$14))*Условия!$A$14)/24</f>
        <v>326434.5</v>
      </c>
      <c r="V35" s="26" t="n">
        <f aca="false">D35*(1+Условия!$D$14)</f>
        <v>11192040</v>
      </c>
      <c r="W35" s="26" t="n">
        <f aca="false">(D35*(1+Условия!$B$15))*Условия!$A$15</f>
        <v>4663350</v>
      </c>
      <c r="X35" s="26" t="n">
        <f aca="false">((D35*(1+Условия!$B$15))-(D35*(1+Условия!$B$15))*Условия!$A$15)/12</f>
        <v>388612.5</v>
      </c>
      <c r="Y35" s="26" t="n">
        <f aca="false">D35*(1+Условия!$B$15)</f>
        <v>9326700</v>
      </c>
      <c r="Z35" s="26" t="n">
        <f aca="false">(D35*(1+Условия!$C$15))*Условия!$A$15</f>
        <v>4988700</v>
      </c>
      <c r="AA35" s="26" t="n">
        <f aca="false">((D35*(1+Условия!$C$15))-(D35*(1+Условия!$C$15))*Условия!$A$15)/18</f>
        <v>277150</v>
      </c>
      <c r="AB35" s="26" t="n">
        <f aca="false">D35*(1+Условия!$C$15)</f>
        <v>9977400</v>
      </c>
      <c r="AC35" s="26" t="n">
        <f aca="false">(D35*(1+Условия!$D$15))*Условия!$A$15</f>
        <v>5314050</v>
      </c>
      <c r="AD35" s="26" t="n">
        <f aca="false">((D35*(1+Условия!$D$15))-(D35*(1+Условия!$D$15))*Условия!$A$15)/24</f>
        <v>221418.75</v>
      </c>
      <c r="AE35" s="26" t="n">
        <f aca="false">D35*(1+Условия!$D$15)</f>
        <v>10628100</v>
      </c>
    </row>
    <row r="36" customFormat="false" ht="15" hidden="false" customHeight="false" outlineLevel="0" collapsed="false">
      <c r="A36" s="23" t="n">
        <v>35</v>
      </c>
      <c r="B36" s="24" t="n">
        <v>4.82</v>
      </c>
      <c r="C36" s="25" t="n">
        <f aca="false">Условия!$B$8</f>
        <v>1800000</v>
      </c>
      <c r="D36" s="25" t="n">
        <f aca="false">B36*C36</f>
        <v>8676000</v>
      </c>
      <c r="E36" s="26" t="n">
        <f aca="false">(D36*(1+Условия!$B$13))*Условия!$A$13</f>
        <v>1995480</v>
      </c>
      <c r="F36" s="26" t="n">
        <f aca="false">((D36*(1+Условия!$B$13))-(D36*(1+Условия!$B$13))*Условия!$A$13)/12</f>
        <v>665160</v>
      </c>
      <c r="G36" s="26" t="n">
        <f aca="false">D36*(1+Условия!$B$13)</f>
        <v>9977400</v>
      </c>
      <c r="H36" s="26" t="n">
        <f aca="false">(D36*(1+Условия!$C$13))*Условия!$A$13</f>
        <v>2169000</v>
      </c>
      <c r="I36" s="26" t="n">
        <f aca="false">((D36*(1+Условия!$C$13))-(D36*(1+Условия!$C$13))*Условия!$A$13)/18</f>
        <v>482000</v>
      </c>
      <c r="J36" s="26" t="n">
        <f aca="false">D36*(1+Условия!$C$13)</f>
        <v>10845000</v>
      </c>
      <c r="K36" s="26" t="n">
        <f aca="false">(D36*(1+Условия!$D$13))*Условия!$A$13</f>
        <v>2342520</v>
      </c>
      <c r="L36" s="26" t="n">
        <f aca="false">((D36*(1+Условия!$D$13))-(D36*(1+Условия!$D$13))*Условия!$A$13)/24</f>
        <v>390420</v>
      </c>
      <c r="M36" s="26" t="n">
        <f aca="false">D36*(1+Условия!$D$13)</f>
        <v>11712600</v>
      </c>
      <c r="N36" s="26" t="n">
        <f aca="false">(D36*(1+Условия!$B$14))*Условия!$A$14</f>
        <v>2941164</v>
      </c>
      <c r="O36" s="26" t="n">
        <f aca="false">((D36*(1+Условия!$B$14))-(D36*(1+Условия!$B$14))*Условия!$A$14)/12</f>
        <v>571893</v>
      </c>
      <c r="P36" s="26" t="n">
        <f aca="false">D36*(1+Условия!$B$14)</f>
        <v>9803880</v>
      </c>
      <c r="Q36" s="26" t="n">
        <f aca="false">(D36*(1+Условия!$C$14))*Условия!$A$14</f>
        <v>3149388</v>
      </c>
      <c r="R36" s="26" t="n">
        <f aca="false">((D36*(1+Условия!$C$14))-(D36*(1+Условия!$C$14))*Условия!$A$14)/18</f>
        <v>408254</v>
      </c>
      <c r="S36" s="26" t="n">
        <f aca="false">D36*(1+Условия!$C$14)</f>
        <v>10497960</v>
      </c>
      <c r="T36" s="26" t="n">
        <f aca="false">(D36*(1+Условия!$D$14))*Условия!$A$14</f>
        <v>3357612</v>
      </c>
      <c r="U36" s="26" t="n">
        <f aca="false">((D36*(1+Условия!$D$14))-(D36*(1+Условия!$D$14))*Условия!$A$14)/24</f>
        <v>326434.5</v>
      </c>
      <c r="V36" s="26" t="n">
        <f aca="false">D36*(1+Условия!$D$14)</f>
        <v>11192040</v>
      </c>
      <c r="W36" s="26" t="n">
        <f aca="false">(D36*(1+Условия!$B$15))*Условия!$A$15</f>
        <v>4663350</v>
      </c>
      <c r="X36" s="26" t="n">
        <f aca="false">((D36*(1+Условия!$B$15))-(D36*(1+Условия!$B$15))*Условия!$A$15)/12</f>
        <v>388612.5</v>
      </c>
      <c r="Y36" s="26" t="n">
        <f aca="false">D36*(1+Условия!$B$15)</f>
        <v>9326700</v>
      </c>
      <c r="Z36" s="26" t="n">
        <f aca="false">(D36*(1+Условия!$C$15))*Условия!$A$15</f>
        <v>4988700</v>
      </c>
      <c r="AA36" s="26" t="n">
        <f aca="false">((D36*(1+Условия!$C$15))-(D36*(1+Условия!$C$15))*Условия!$A$15)/18</f>
        <v>277150</v>
      </c>
      <c r="AB36" s="26" t="n">
        <f aca="false">D36*(1+Условия!$C$15)</f>
        <v>9977400</v>
      </c>
      <c r="AC36" s="26" t="n">
        <f aca="false">(D36*(1+Условия!$D$15))*Условия!$A$15</f>
        <v>5314050</v>
      </c>
      <c r="AD36" s="26" t="n">
        <f aca="false">((D36*(1+Условия!$D$15))-(D36*(1+Условия!$D$15))*Условия!$A$15)/24</f>
        <v>221418.75</v>
      </c>
      <c r="AE36" s="26" t="n">
        <f aca="false">D36*(1+Условия!$D$15)</f>
        <v>10628100</v>
      </c>
    </row>
    <row r="37" customFormat="false" ht="15" hidden="false" customHeight="false" outlineLevel="0" collapsed="false">
      <c r="A37" s="23" t="n">
        <v>36</v>
      </c>
      <c r="B37" s="24" t="n">
        <v>4.82</v>
      </c>
      <c r="C37" s="25" t="n">
        <f aca="false">Условия!$B$8</f>
        <v>1800000</v>
      </c>
      <c r="D37" s="25" t="n">
        <f aca="false">B37*C37</f>
        <v>8676000</v>
      </c>
      <c r="E37" s="26" t="n">
        <f aca="false">(D37*(1+Условия!$B$13))*Условия!$A$13</f>
        <v>1995480</v>
      </c>
      <c r="F37" s="26" t="n">
        <f aca="false">((D37*(1+Условия!$B$13))-(D37*(1+Условия!$B$13))*Условия!$A$13)/12</f>
        <v>665160</v>
      </c>
      <c r="G37" s="26" t="n">
        <f aca="false">D37*(1+Условия!$B$13)</f>
        <v>9977400</v>
      </c>
      <c r="H37" s="26" t="n">
        <f aca="false">(D37*(1+Условия!$C$13))*Условия!$A$13</f>
        <v>2169000</v>
      </c>
      <c r="I37" s="26" t="n">
        <f aca="false">((D37*(1+Условия!$C$13))-(D37*(1+Условия!$C$13))*Условия!$A$13)/18</f>
        <v>482000</v>
      </c>
      <c r="J37" s="26" t="n">
        <f aca="false">D37*(1+Условия!$C$13)</f>
        <v>10845000</v>
      </c>
      <c r="K37" s="26" t="n">
        <f aca="false">(D37*(1+Условия!$D$13))*Условия!$A$13</f>
        <v>2342520</v>
      </c>
      <c r="L37" s="26" t="n">
        <f aca="false">((D37*(1+Условия!$D$13))-(D37*(1+Условия!$D$13))*Условия!$A$13)/24</f>
        <v>390420</v>
      </c>
      <c r="M37" s="26" t="n">
        <f aca="false">D37*(1+Условия!$D$13)</f>
        <v>11712600</v>
      </c>
      <c r="N37" s="26" t="n">
        <f aca="false">(D37*(1+Условия!$B$14))*Условия!$A$14</f>
        <v>2941164</v>
      </c>
      <c r="O37" s="26" t="n">
        <f aca="false">((D37*(1+Условия!$B$14))-(D37*(1+Условия!$B$14))*Условия!$A$14)/12</f>
        <v>571893</v>
      </c>
      <c r="P37" s="26" t="n">
        <f aca="false">D37*(1+Условия!$B$14)</f>
        <v>9803880</v>
      </c>
      <c r="Q37" s="26" t="n">
        <f aca="false">(D37*(1+Условия!$C$14))*Условия!$A$14</f>
        <v>3149388</v>
      </c>
      <c r="R37" s="26" t="n">
        <f aca="false">((D37*(1+Условия!$C$14))-(D37*(1+Условия!$C$14))*Условия!$A$14)/18</f>
        <v>408254</v>
      </c>
      <c r="S37" s="26" t="n">
        <f aca="false">D37*(1+Условия!$C$14)</f>
        <v>10497960</v>
      </c>
      <c r="T37" s="26" t="n">
        <f aca="false">(D37*(1+Условия!$D$14))*Условия!$A$14</f>
        <v>3357612</v>
      </c>
      <c r="U37" s="26" t="n">
        <f aca="false">((D37*(1+Условия!$D$14))-(D37*(1+Условия!$D$14))*Условия!$A$14)/24</f>
        <v>326434.5</v>
      </c>
      <c r="V37" s="26" t="n">
        <f aca="false">D37*(1+Условия!$D$14)</f>
        <v>11192040</v>
      </c>
      <c r="W37" s="26" t="n">
        <f aca="false">(D37*(1+Условия!$B$15))*Условия!$A$15</f>
        <v>4663350</v>
      </c>
      <c r="X37" s="26" t="n">
        <f aca="false">((D37*(1+Условия!$B$15))-(D37*(1+Условия!$B$15))*Условия!$A$15)/12</f>
        <v>388612.5</v>
      </c>
      <c r="Y37" s="26" t="n">
        <f aca="false">D37*(1+Условия!$B$15)</f>
        <v>9326700</v>
      </c>
      <c r="Z37" s="26" t="n">
        <f aca="false">(D37*(1+Условия!$C$15))*Условия!$A$15</f>
        <v>4988700</v>
      </c>
      <c r="AA37" s="26" t="n">
        <f aca="false">((D37*(1+Условия!$C$15))-(D37*(1+Условия!$C$15))*Условия!$A$15)/18</f>
        <v>277150</v>
      </c>
      <c r="AB37" s="26" t="n">
        <f aca="false">D37*(1+Условия!$C$15)</f>
        <v>9977400</v>
      </c>
      <c r="AC37" s="26" t="n">
        <f aca="false">(D37*(1+Условия!$D$15))*Условия!$A$15</f>
        <v>5314050</v>
      </c>
      <c r="AD37" s="26" t="n">
        <f aca="false">((D37*(1+Условия!$D$15))-(D37*(1+Условия!$D$15))*Условия!$A$15)/24</f>
        <v>221418.75</v>
      </c>
      <c r="AE37" s="26" t="n">
        <f aca="false">D37*(1+Условия!$D$15)</f>
        <v>10628100</v>
      </c>
    </row>
    <row r="38" customFormat="false" ht="15" hidden="false" customHeight="false" outlineLevel="0" collapsed="false">
      <c r="A38" s="23" t="n">
        <v>37</v>
      </c>
      <c r="B38" s="24" t="n">
        <v>4.4</v>
      </c>
      <c r="C38" s="25" t="n">
        <f aca="false">Условия!$B$8</f>
        <v>1800000</v>
      </c>
      <c r="D38" s="25" t="n">
        <f aca="false">B38*C38</f>
        <v>7920000</v>
      </c>
      <c r="E38" s="26" t="n">
        <f aca="false">(D38*(1+Условия!$B$13))*Условия!$A$13</f>
        <v>1821600</v>
      </c>
      <c r="F38" s="26" t="n">
        <f aca="false">((D38*(1+Условия!$B$13))-(D38*(1+Условия!$B$13))*Условия!$A$13)/12</f>
        <v>607200</v>
      </c>
      <c r="G38" s="26" t="n">
        <f aca="false">D38*(1+Условия!$B$13)</f>
        <v>9108000</v>
      </c>
      <c r="H38" s="26" t="n">
        <f aca="false">(D38*(1+Условия!$C$13))*Условия!$A$13</f>
        <v>1980000</v>
      </c>
      <c r="I38" s="26" t="n">
        <f aca="false">((D38*(1+Условия!$C$13))-(D38*(1+Условия!$C$13))*Условия!$A$13)/18</f>
        <v>440000</v>
      </c>
      <c r="J38" s="26" t="n">
        <f aca="false">D38*(1+Условия!$C$13)</f>
        <v>9900000</v>
      </c>
      <c r="K38" s="26" t="n">
        <f aca="false">(D38*(1+Условия!$D$13))*Условия!$A$13</f>
        <v>2138400</v>
      </c>
      <c r="L38" s="26" t="n">
        <f aca="false">((D38*(1+Условия!$D$13))-(D38*(1+Условия!$D$13))*Условия!$A$13)/24</f>
        <v>356400</v>
      </c>
      <c r="M38" s="26" t="n">
        <f aca="false">D38*(1+Условия!$D$13)</f>
        <v>10692000</v>
      </c>
      <c r="N38" s="26" t="n">
        <f aca="false">(D38*(1+Условия!$B$14))*Условия!$A$14</f>
        <v>2684880</v>
      </c>
      <c r="O38" s="26" t="n">
        <f aca="false">((D38*(1+Условия!$B$14))-(D38*(1+Условия!$B$14))*Условия!$A$14)/12</f>
        <v>522060</v>
      </c>
      <c r="P38" s="26" t="n">
        <f aca="false">D38*(1+Условия!$B$14)</f>
        <v>8949600</v>
      </c>
      <c r="Q38" s="26" t="n">
        <f aca="false">(D38*(1+Условия!$C$14))*Условия!$A$14</f>
        <v>2874960</v>
      </c>
      <c r="R38" s="26" t="n">
        <f aca="false">((D38*(1+Условия!$C$14))-(D38*(1+Условия!$C$14))*Условия!$A$14)/18</f>
        <v>372680</v>
      </c>
      <c r="S38" s="26" t="n">
        <f aca="false">D38*(1+Условия!$C$14)</f>
        <v>9583200</v>
      </c>
      <c r="T38" s="26" t="n">
        <f aca="false">(D38*(1+Условия!$D$14))*Условия!$A$14</f>
        <v>3065040</v>
      </c>
      <c r="U38" s="26" t="n">
        <f aca="false">((D38*(1+Условия!$D$14))-(D38*(1+Условия!$D$14))*Условия!$A$14)/24</f>
        <v>297990</v>
      </c>
      <c r="V38" s="26" t="n">
        <f aca="false">D38*(1+Условия!$D$14)</f>
        <v>10216800</v>
      </c>
      <c r="W38" s="26" t="n">
        <f aca="false">(D38*(1+Условия!$B$15))*Условия!$A$15</f>
        <v>4257000</v>
      </c>
      <c r="X38" s="26" t="n">
        <f aca="false">((D38*(1+Условия!$B$15))-(D38*(1+Условия!$B$15))*Условия!$A$15)/12</f>
        <v>354750</v>
      </c>
      <c r="Y38" s="26" t="n">
        <f aca="false">D38*(1+Условия!$B$15)</f>
        <v>8514000</v>
      </c>
      <c r="Z38" s="26" t="n">
        <f aca="false">(D38*(1+Условия!$C$15))*Условия!$A$15</f>
        <v>4554000</v>
      </c>
      <c r="AA38" s="26" t="n">
        <f aca="false">((D38*(1+Условия!$C$15))-(D38*(1+Условия!$C$15))*Условия!$A$15)/18</f>
        <v>253000</v>
      </c>
      <c r="AB38" s="26" t="n">
        <f aca="false">D38*(1+Условия!$C$15)</f>
        <v>9108000</v>
      </c>
      <c r="AC38" s="26" t="n">
        <f aca="false">(D38*(1+Условия!$D$15))*Условия!$A$15</f>
        <v>4851000</v>
      </c>
      <c r="AD38" s="26" t="n">
        <f aca="false">((D38*(1+Условия!$D$15))-(D38*(1+Условия!$D$15))*Условия!$A$15)/24</f>
        <v>202125</v>
      </c>
      <c r="AE38" s="26" t="n">
        <f aca="false">D38*(1+Условия!$D$15)</f>
        <v>9702000</v>
      </c>
    </row>
    <row r="39" customFormat="false" ht="15" hidden="false" customHeight="false" outlineLevel="0" collapsed="false">
      <c r="A39" s="23" t="n">
        <v>38</v>
      </c>
      <c r="B39" s="24" t="n">
        <v>4.82</v>
      </c>
      <c r="C39" s="25" t="n">
        <f aca="false">Условия!$B$8</f>
        <v>1800000</v>
      </c>
      <c r="D39" s="25" t="n">
        <f aca="false">B39*C39</f>
        <v>8676000</v>
      </c>
      <c r="E39" s="26" t="n">
        <f aca="false">(D39*(1+Условия!$B$13))*Условия!$A$13</f>
        <v>1995480</v>
      </c>
      <c r="F39" s="26" t="n">
        <f aca="false">((D39*(1+Условия!$B$13))-(D39*(1+Условия!$B$13))*Условия!$A$13)/12</f>
        <v>665160</v>
      </c>
      <c r="G39" s="26" t="n">
        <f aca="false">D39*(1+Условия!$B$13)</f>
        <v>9977400</v>
      </c>
      <c r="H39" s="26" t="n">
        <f aca="false">(D39*(1+Условия!$C$13))*Условия!$A$13</f>
        <v>2169000</v>
      </c>
      <c r="I39" s="26" t="n">
        <f aca="false">((D39*(1+Условия!$C$13))-(D39*(1+Условия!$C$13))*Условия!$A$13)/18</f>
        <v>482000</v>
      </c>
      <c r="J39" s="26" t="n">
        <f aca="false">D39*(1+Условия!$C$13)</f>
        <v>10845000</v>
      </c>
      <c r="K39" s="26" t="n">
        <f aca="false">(D39*(1+Условия!$D$13))*Условия!$A$13</f>
        <v>2342520</v>
      </c>
      <c r="L39" s="26" t="n">
        <f aca="false">((D39*(1+Условия!$D$13))-(D39*(1+Условия!$D$13))*Условия!$A$13)/24</f>
        <v>390420</v>
      </c>
      <c r="M39" s="26" t="n">
        <f aca="false">D39*(1+Условия!$D$13)</f>
        <v>11712600</v>
      </c>
      <c r="N39" s="26" t="n">
        <f aca="false">(D39*(1+Условия!$B$14))*Условия!$A$14</f>
        <v>2941164</v>
      </c>
      <c r="O39" s="26" t="n">
        <f aca="false">((D39*(1+Условия!$B$14))-(D39*(1+Условия!$B$14))*Условия!$A$14)/12</f>
        <v>571893</v>
      </c>
      <c r="P39" s="26" t="n">
        <f aca="false">D39*(1+Условия!$B$14)</f>
        <v>9803880</v>
      </c>
      <c r="Q39" s="26" t="n">
        <f aca="false">(D39*(1+Условия!$C$14))*Условия!$A$14</f>
        <v>3149388</v>
      </c>
      <c r="R39" s="26" t="n">
        <f aca="false">((D39*(1+Условия!$C$14))-(D39*(1+Условия!$C$14))*Условия!$A$14)/18</f>
        <v>408254</v>
      </c>
      <c r="S39" s="26" t="n">
        <f aca="false">D39*(1+Условия!$C$14)</f>
        <v>10497960</v>
      </c>
      <c r="T39" s="26" t="n">
        <f aca="false">(D39*(1+Условия!$D$14))*Условия!$A$14</f>
        <v>3357612</v>
      </c>
      <c r="U39" s="26" t="n">
        <f aca="false">((D39*(1+Условия!$D$14))-(D39*(1+Условия!$D$14))*Условия!$A$14)/24</f>
        <v>326434.5</v>
      </c>
      <c r="V39" s="26" t="n">
        <f aca="false">D39*(1+Условия!$D$14)</f>
        <v>11192040</v>
      </c>
      <c r="W39" s="26" t="n">
        <f aca="false">(D39*(1+Условия!$B$15))*Условия!$A$15</f>
        <v>4663350</v>
      </c>
      <c r="X39" s="26" t="n">
        <f aca="false">((D39*(1+Условия!$B$15))-(D39*(1+Условия!$B$15))*Условия!$A$15)/12</f>
        <v>388612.5</v>
      </c>
      <c r="Y39" s="26" t="n">
        <f aca="false">D39*(1+Условия!$B$15)</f>
        <v>9326700</v>
      </c>
      <c r="Z39" s="26" t="n">
        <f aca="false">(D39*(1+Условия!$C$15))*Условия!$A$15</f>
        <v>4988700</v>
      </c>
      <c r="AA39" s="26" t="n">
        <f aca="false">((D39*(1+Условия!$C$15))-(D39*(1+Условия!$C$15))*Условия!$A$15)/18</f>
        <v>277150</v>
      </c>
      <c r="AB39" s="26" t="n">
        <f aca="false">D39*(1+Условия!$C$15)</f>
        <v>9977400</v>
      </c>
      <c r="AC39" s="26" t="n">
        <f aca="false">(D39*(1+Условия!$D$15))*Условия!$A$15</f>
        <v>5314050</v>
      </c>
      <c r="AD39" s="26" t="n">
        <f aca="false">((D39*(1+Условия!$D$15))-(D39*(1+Условия!$D$15))*Условия!$A$15)/24</f>
        <v>221418.75</v>
      </c>
      <c r="AE39" s="26" t="n">
        <f aca="false">D39*(1+Условия!$D$15)</f>
        <v>10628100</v>
      </c>
    </row>
    <row r="40" customFormat="false" ht="15" hidden="false" customHeight="false" outlineLevel="0" collapsed="false">
      <c r="A40" s="23" t="n">
        <v>39</v>
      </c>
      <c r="B40" s="24" t="n">
        <v>4.82</v>
      </c>
      <c r="C40" s="25" t="n">
        <f aca="false">Условия!$B$8</f>
        <v>1800000</v>
      </c>
      <c r="D40" s="25" t="n">
        <f aca="false">B40*C40</f>
        <v>8676000</v>
      </c>
      <c r="E40" s="26" t="n">
        <f aca="false">(D40*(1+Условия!$B$13))*Условия!$A$13</f>
        <v>1995480</v>
      </c>
      <c r="F40" s="26" t="n">
        <f aca="false">((D40*(1+Условия!$B$13))-(D40*(1+Условия!$B$13))*Условия!$A$13)/12</f>
        <v>665160</v>
      </c>
      <c r="G40" s="26" t="n">
        <f aca="false">D40*(1+Условия!$B$13)</f>
        <v>9977400</v>
      </c>
      <c r="H40" s="26" t="n">
        <f aca="false">(D40*(1+Условия!$C$13))*Условия!$A$13</f>
        <v>2169000</v>
      </c>
      <c r="I40" s="26" t="n">
        <f aca="false">((D40*(1+Условия!$C$13))-(D40*(1+Условия!$C$13))*Условия!$A$13)/18</f>
        <v>482000</v>
      </c>
      <c r="J40" s="26" t="n">
        <f aca="false">D40*(1+Условия!$C$13)</f>
        <v>10845000</v>
      </c>
      <c r="K40" s="26" t="n">
        <f aca="false">(D40*(1+Условия!$D$13))*Условия!$A$13</f>
        <v>2342520</v>
      </c>
      <c r="L40" s="26" t="n">
        <f aca="false">((D40*(1+Условия!$D$13))-(D40*(1+Условия!$D$13))*Условия!$A$13)/24</f>
        <v>390420</v>
      </c>
      <c r="M40" s="26" t="n">
        <f aca="false">D40*(1+Условия!$D$13)</f>
        <v>11712600</v>
      </c>
      <c r="N40" s="26" t="n">
        <f aca="false">(D40*(1+Условия!$B$14))*Условия!$A$14</f>
        <v>2941164</v>
      </c>
      <c r="O40" s="26" t="n">
        <f aca="false">((D40*(1+Условия!$B$14))-(D40*(1+Условия!$B$14))*Условия!$A$14)/12</f>
        <v>571893</v>
      </c>
      <c r="P40" s="26" t="n">
        <f aca="false">D40*(1+Условия!$B$14)</f>
        <v>9803880</v>
      </c>
      <c r="Q40" s="26" t="n">
        <f aca="false">(D40*(1+Условия!$C$14))*Условия!$A$14</f>
        <v>3149388</v>
      </c>
      <c r="R40" s="26" t="n">
        <f aca="false">((D40*(1+Условия!$C$14))-(D40*(1+Условия!$C$14))*Условия!$A$14)/18</f>
        <v>408254</v>
      </c>
      <c r="S40" s="26" t="n">
        <f aca="false">D40*(1+Условия!$C$14)</f>
        <v>10497960</v>
      </c>
      <c r="T40" s="26" t="n">
        <f aca="false">(D40*(1+Условия!$D$14))*Условия!$A$14</f>
        <v>3357612</v>
      </c>
      <c r="U40" s="26" t="n">
        <f aca="false">((D40*(1+Условия!$D$14))-(D40*(1+Условия!$D$14))*Условия!$A$14)/24</f>
        <v>326434.5</v>
      </c>
      <c r="V40" s="26" t="n">
        <f aca="false">D40*(1+Условия!$D$14)</f>
        <v>11192040</v>
      </c>
      <c r="W40" s="26" t="n">
        <f aca="false">(D40*(1+Условия!$B$15))*Условия!$A$15</f>
        <v>4663350</v>
      </c>
      <c r="X40" s="26" t="n">
        <f aca="false">((D40*(1+Условия!$B$15))-(D40*(1+Условия!$B$15))*Условия!$A$15)/12</f>
        <v>388612.5</v>
      </c>
      <c r="Y40" s="26" t="n">
        <f aca="false">D40*(1+Условия!$B$15)</f>
        <v>9326700</v>
      </c>
      <c r="Z40" s="26" t="n">
        <f aca="false">(D40*(1+Условия!$C$15))*Условия!$A$15</f>
        <v>4988700</v>
      </c>
      <c r="AA40" s="26" t="n">
        <f aca="false">((D40*(1+Условия!$C$15))-(D40*(1+Условия!$C$15))*Условия!$A$15)/18</f>
        <v>277150</v>
      </c>
      <c r="AB40" s="26" t="n">
        <f aca="false">D40*(1+Условия!$C$15)</f>
        <v>9977400</v>
      </c>
      <c r="AC40" s="26" t="n">
        <f aca="false">(D40*(1+Условия!$D$15))*Условия!$A$15</f>
        <v>5314050</v>
      </c>
      <c r="AD40" s="26" t="n">
        <f aca="false">((D40*(1+Условия!$D$15))-(D40*(1+Условия!$D$15))*Условия!$A$15)/24</f>
        <v>221418.75</v>
      </c>
      <c r="AE40" s="26" t="n">
        <f aca="false">D40*(1+Условия!$D$15)</f>
        <v>10628100</v>
      </c>
    </row>
    <row r="41" customFormat="false" ht="15" hidden="false" customHeight="false" outlineLevel="0" collapsed="false">
      <c r="A41" s="23" t="n">
        <v>40</v>
      </c>
      <c r="B41" s="24" t="n">
        <v>4.82</v>
      </c>
      <c r="C41" s="25" t="n">
        <f aca="false">Условия!$B$8</f>
        <v>1800000</v>
      </c>
      <c r="D41" s="25" t="n">
        <f aca="false">B41*C41</f>
        <v>8676000</v>
      </c>
      <c r="E41" s="26" t="n">
        <f aca="false">(D41*(1+Условия!$B$13))*Условия!$A$13</f>
        <v>1995480</v>
      </c>
      <c r="F41" s="26" t="n">
        <f aca="false">((D41*(1+Условия!$B$13))-(D41*(1+Условия!$B$13))*Условия!$A$13)/12</f>
        <v>665160</v>
      </c>
      <c r="G41" s="26" t="n">
        <f aca="false">D41*(1+Условия!$B$13)</f>
        <v>9977400</v>
      </c>
      <c r="H41" s="26" t="n">
        <f aca="false">(D41*(1+Условия!$C$13))*Условия!$A$13</f>
        <v>2169000</v>
      </c>
      <c r="I41" s="26" t="n">
        <f aca="false">((D41*(1+Условия!$C$13))-(D41*(1+Условия!$C$13))*Условия!$A$13)/18</f>
        <v>482000</v>
      </c>
      <c r="J41" s="26" t="n">
        <f aca="false">D41*(1+Условия!$C$13)</f>
        <v>10845000</v>
      </c>
      <c r="K41" s="26" t="n">
        <f aca="false">(D41*(1+Условия!$D$13))*Условия!$A$13</f>
        <v>2342520</v>
      </c>
      <c r="L41" s="26" t="n">
        <f aca="false">((D41*(1+Условия!$D$13))-(D41*(1+Условия!$D$13))*Условия!$A$13)/24</f>
        <v>390420</v>
      </c>
      <c r="M41" s="26" t="n">
        <f aca="false">D41*(1+Условия!$D$13)</f>
        <v>11712600</v>
      </c>
      <c r="N41" s="26" t="n">
        <f aca="false">(D41*(1+Условия!$B$14))*Условия!$A$14</f>
        <v>2941164</v>
      </c>
      <c r="O41" s="26" t="n">
        <f aca="false">((D41*(1+Условия!$B$14))-(D41*(1+Условия!$B$14))*Условия!$A$14)/12</f>
        <v>571893</v>
      </c>
      <c r="P41" s="26" t="n">
        <f aca="false">D41*(1+Условия!$B$14)</f>
        <v>9803880</v>
      </c>
      <c r="Q41" s="26" t="n">
        <f aca="false">(D41*(1+Условия!$C$14))*Условия!$A$14</f>
        <v>3149388</v>
      </c>
      <c r="R41" s="26" t="n">
        <f aca="false">((D41*(1+Условия!$C$14))-(D41*(1+Условия!$C$14))*Условия!$A$14)/18</f>
        <v>408254</v>
      </c>
      <c r="S41" s="26" t="n">
        <f aca="false">D41*(1+Условия!$C$14)</f>
        <v>10497960</v>
      </c>
      <c r="T41" s="26" t="n">
        <f aca="false">(D41*(1+Условия!$D$14))*Условия!$A$14</f>
        <v>3357612</v>
      </c>
      <c r="U41" s="26" t="n">
        <f aca="false">((D41*(1+Условия!$D$14))-(D41*(1+Условия!$D$14))*Условия!$A$14)/24</f>
        <v>326434.5</v>
      </c>
      <c r="V41" s="26" t="n">
        <f aca="false">D41*(1+Условия!$D$14)</f>
        <v>11192040</v>
      </c>
      <c r="W41" s="26" t="n">
        <f aca="false">(D41*(1+Условия!$B$15))*Условия!$A$15</f>
        <v>4663350</v>
      </c>
      <c r="X41" s="26" t="n">
        <f aca="false">((D41*(1+Условия!$B$15))-(D41*(1+Условия!$B$15))*Условия!$A$15)/12</f>
        <v>388612.5</v>
      </c>
      <c r="Y41" s="26" t="n">
        <f aca="false">D41*(1+Условия!$B$15)</f>
        <v>9326700</v>
      </c>
      <c r="Z41" s="26" t="n">
        <f aca="false">(D41*(1+Условия!$C$15))*Условия!$A$15</f>
        <v>4988700</v>
      </c>
      <c r="AA41" s="26" t="n">
        <f aca="false">((D41*(1+Условия!$C$15))-(D41*(1+Условия!$C$15))*Условия!$A$15)/18</f>
        <v>277150</v>
      </c>
      <c r="AB41" s="26" t="n">
        <f aca="false">D41*(1+Условия!$C$15)</f>
        <v>9977400</v>
      </c>
      <c r="AC41" s="26" t="n">
        <f aca="false">(D41*(1+Условия!$D$15))*Условия!$A$15</f>
        <v>5314050</v>
      </c>
      <c r="AD41" s="26" t="n">
        <f aca="false">((D41*(1+Условия!$D$15))-(D41*(1+Условия!$D$15))*Условия!$A$15)/24</f>
        <v>221418.75</v>
      </c>
      <c r="AE41" s="26" t="n">
        <f aca="false">D41*(1+Условия!$D$15)</f>
        <v>10628100</v>
      </c>
    </row>
    <row r="42" customFormat="false" ht="15" hidden="false" customHeight="false" outlineLevel="0" collapsed="false">
      <c r="A42" s="23" t="n">
        <v>41</v>
      </c>
      <c r="B42" s="24" t="n">
        <v>4.82</v>
      </c>
      <c r="C42" s="25" t="n">
        <f aca="false">Условия!$B$8</f>
        <v>1800000</v>
      </c>
      <c r="D42" s="25" t="n">
        <f aca="false">B42*C42</f>
        <v>8676000</v>
      </c>
      <c r="E42" s="26" t="n">
        <f aca="false">(D42*(1+Условия!$B$13))*Условия!$A$13</f>
        <v>1995480</v>
      </c>
      <c r="F42" s="26" t="n">
        <f aca="false">((D42*(1+Условия!$B$13))-(D42*(1+Условия!$B$13))*Условия!$A$13)/12</f>
        <v>665160</v>
      </c>
      <c r="G42" s="26" t="n">
        <f aca="false">D42*(1+Условия!$B$13)</f>
        <v>9977400</v>
      </c>
      <c r="H42" s="26" t="n">
        <f aca="false">(D42*(1+Условия!$C$13))*Условия!$A$13</f>
        <v>2169000</v>
      </c>
      <c r="I42" s="26" t="n">
        <f aca="false">((D42*(1+Условия!$C$13))-(D42*(1+Условия!$C$13))*Условия!$A$13)/18</f>
        <v>482000</v>
      </c>
      <c r="J42" s="26" t="n">
        <f aca="false">D42*(1+Условия!$C$13)</f>
        <v>10845000</v>
      </c>
      <c r="K42" s="26" t="n">
        <f aca="false">(D42*(1+Условия!$D$13))*Условия!$A$13</f>
        <v>2342520</v>
      </c>
      <c r="L42" s="26" t="n">
        <f aca="false">((D42*(1+Условия!$D$13))-(D42*(1+Условия!$D$13))*Условия!$A$13)/24</f>
        <v>390420</v>
      </c>
      <c r="M42" s="26" t="n">
        <f aca="false">D42*(1+Условия!$D$13)</f>
        <v>11712600</v>
      </c>
      <c r="N42" s="26" t="n">
        <f aca="false">(D42*(1+Условия!$B$14))*Условия!$A$14</f>
        <v>2941164</v>
      </c>
      <c r="O42" s="26" t="n">
        <f aca="false">((D42*(1+Условия!$B$14))-(D42*(1+Условия!$B$14))*Условия!$A$14)/12</f>
        <v>571893</v>
      </c>
      <c r="P42" s="26" t="n">
        <f aca="false">D42*(1+Условия!$B$14)</f>
        <v>9803880</v>
      </c>
      <c r="Q42" s="26" t="n">
        <f aca="false">(D42*(1+Условия!$C$14))*Условия!$A$14</f>
        <v>3149388</v>
      </c>
      <c r="R42" s="26" t="n">
        <f aca="false">((D42*(1+Условия!$C$14))-(D42*(1+Условия!$C$14))*Условия!$A$14)/18</f>
        <v>408254</v>
      </c>
      <c r="S42" s="26" t="n">
        <f aca="false">D42*(1+Условия!$C$14)</f>
        <v>10497960</v>
      </c>
      <c r="T42" s="26" t="n">
        <f aca="false">(D42*(1+Условия!$D$14))*Условия!$A$14</f>
        <v>3357612</v>
      </c>
      <c r="U42" s="26" t="n">
        <f aca="false">((D42*(1+Условия!$D$14))-(D42*(1+Условия!$D$14))*Условия!$A$14)/24</f>
        <v>326434.5</v>
      </c>
      <c r="V42" s="26" t="n">
        <f aca="false">D42*(1+Условия!$D$14)</f>
        <v>11192040</v>
      </c>
      <c r="W42" s="26" t="n">
        <f aca="false">(D42*(1+Условия!$B$15))*Условия!$A$15</f>
        <v>4663350</v>
      </c>
      <c r="X42" s="26" t="n">
        <f aca="false">((D42*(1+Условия!$B$15))-(D42*(1+Условия!$B$15))*Условия!$A$15)/12</f>
        <v>388612.5</v>
      </c>
      <c r="Y42" s="26" t="n">
        <f aca="false">D42*(1+Условия!$B$15)</f>
        <v>9326700</v>
      </c>
      <c r="Z42" s="26" t="n">
        <f aca="false">(D42*(1+Условия!$C$15))*Условия!$A$15</f>
        <v>4988700</v>
      </c>
      <c r="AA42" s="26" t="n">
        <f aca="false">((D42*(1+Условия!$C$15))-(D42*(1+Условия!$C$15))*Условия!$A$15)/18</f>
        <v>277150</v>
      </c>
      <c r="AB42" s="26" t="n">
        <f aca="false">D42*(1+Условия!$C$15)</f>
        <v>9977400</v>
      </c>
      <c r="AC42" s="26" t="n">
        <f aca="false">(D42*(1+Условия!$D$15))*Условия!$A$15</f>
        <v>5314050</v>
      </c>
      <c r="AD42" s="26" t="n">
        <f aca="false">((D42*(1+Условия!$D$15))-(D42*(1+Условия!$D$15))*Условия!$A$15)/24</f>
        <v>221418.75</v>
      </c>
      <c r="AE42" s="26" t="n">
        <f aca="false">D42*(1+Условия!$D$15)</f>
        <v>10628100</v>
      </c>
    </row>
    <row r="43" customFormat="false" ht="15" hidden="false" customHeight="false" outlineLevel="0" collapsed="false">
      <c r="A43" s="23" t="n">
        <v>42</v>
      </c>
      <c r="B43" s="24" t="n">
        <v>4.82</v>
      </c>
      <c r="C43" s="25" t="n">
        <f aca="false">Условия!$B$8</f>
        <v>1800000</v>
      </c>
      <c r="D43" s="25" t="n">
        <f aca="false">B43*C43</f>
        <v>8676000</v>
      </c>
      <c r="E43" s="26" t="n">
        <f aca="false">(D43*(1+Условия!$B$13))*Условия!$A$13</f>
        <v>1995480</v>
      </c>
      <c r="F43" s="26" t="n">
        <f aca="false">((D43*(1+Условия!$B$13))-(D43*(1+Условия!$B$13))*Условия!$A$13)/12</f>
        <v>665160</v>
      </c>
      <c r="G43" s="26" t="n">
        <f aca="false">D43*(1+Условия!$B$13)</f>
        <v>9977400</v>
      </c>
      <c r="H43" s="26" t="n">
        <f aca="false">(D43*(1+Условия!$C$13))*Условия!$A$13</f>
        <v>2169000</v>
      </c>
      <c r="I43" s="26" t="n">
        <f aca="false">((D43*(1+Условия!$C$13))-(D43*(1+Условия!$C$13))*Условия!$A$13)/18</f>
        <v>482000</v>
      </c>
      <c r="J43" s="26" t="n">
        <f aca="false">D43*(1+Условия!$C$13)</f>
        <v>10845000</v>
      </c>
      <c r="K43" s="26" t="n">
        <f aca="false">(D43*(1+Условия!$D$13))*Условия!$A$13</f>
        <v>2342520</v>
      </c>
      <c r="L43" s="26" t="n">
        <f aca="false">((D43*(1+Условия!$D$13))-(D43*(1+Условия!$D$13))*Условия!$A$13)/24</f>
        <v>390420</v>
      </c>
      <c r="M43" s="26" t="n">
        <f aca="false">D43*(1+Условия!$D$13)</f>
        <v>11712600</v>
      </c>
      <c r="N43" s="26" t="n">
        <f aca="false">(D43*(1+Условия!$B$14))*Условия!$A$14</f>
        <v>2941164</v>
      </c>
      <c r="O43" s="26" t="n">
        <f aca="false">((D43*(1+Условия!$B$14))-(D43*(1+Условия!$B$14))*Условия!$A$14)/12</f>
        <v>571893</v>
      </c>
      <c r="P43" s="26" t="n">
        <f aca="false">D43*(1+Условия!$B$14)</f>
        <v>9803880</v>
      </c>
      <c r="Q43" s="26" t="n">
        <f aca="false">(D43*(1+Условия!$C$14))*Условия!$A$14</f>
        <v>3149388</v>
      </c>
      <c r="R43" s="26" t="n">
        <f aca="false">((D43*(1+Условия!$C$14))-(D43*(1+Условия!$C$14))*Условия!$A$14)/18</f>
        <v>408254</v>
      </c>
      <c r="S43" s="26" t="n">
        <f aca="false">D43*(1+Условия!$C$14)</f>
        <v>10497960</v>
      </c>
      <c r="T43" s="26" t="n">
        <f aca="false">(D43*(1+Условия!$D$14))*Условия!$A$14</f>
        <v>3357612</v>
      </c>
      <c r="U43" s="26" t="n">
        <f aca="false">((D43*(1+Условия!$D$14))-(D43*(1+Условия!$D$14))*Условия!$A$14)/24</f>
        <v>326434.5</v>
      </c>
      <c r="V43" s="26" t="n">
        <f aca="false">D43*(1+Условия!$D$14)</f>
        <v>11192040</v>
      </c>
      <c r="W43" s="26" t="n">
        <f aca="false">(D43*(1+Условия!$B$15))*Условия!$A$15</f>
        <v>4663350</v>
      </c>
      <c r="X43" s="26" t="n">
        <f aca="false">((D43*(1+Условия!$B$15))-(D43*(1+Условия!$B$15))*Условия!$A$15)/12</f>
        <v>388612.5</v>
      </c>
      <c r="Y43" s="26" t="n">
        <f aca="false">D43*(1+Условия!$B$15)</f>
        <v>9326700</v>
      </c>
      <c r="Z43" s="26" t="n">
        <f aca="false">(D43*(1+Условия!$C$15))*Условия!$A$15</f>
        <v>4988700</v>
      </c>
      <c r="AA43" s="26" t="n">
        <f aca="false">((D43*(1+Условия!$C$15))-(D43*(1+Условия!$C$15))*Условия!$A$15)/18</f>
        <v>277150</v>
      </c>
      <c r="AB43" s="26" t="n">
        <f aca="false">D43*(1+Условия!$C$15)</f>
        <v>9977400</v>
      </c>
      <c r="AC43" s="26" t="n">
        <f aca="false">(D43*(1+Условия!$D$15))*Условия!$A$15</f>
        <v>5314050</v>
      </c>
      <c r="AD43" s="26" t="n">
        <f aca="false">((D43*(1+Условия!$D$15))-(D43*(1+Условия!$D$15))*Условия!$A$15)/24</f>
        <v>221418.75</v>
      </c>
      <c r="AE43" s="26" t="n">
        <f aca="false">D43*(1+Условия!$D$15)</f>
        <v>10628100</v>
      </c>
    </row>
    <row r="44" customFormat="false" ht="15" hidden="false" customHeight="false" outlineLevel="0" collapsed="false">
      <c r="A44" s="23" t="n">
        <v>43</v>
      </c>
      <c r="B44" s="24" t="n">
        <v>4.82</v>
      </c>
      <c r="C44" s="25" t="n">
        <f aca="false">Условия!$B$8</f>
        <v>1800000</v>
      </c>
      <c r="D44" s="25" t="n">
        <f aca="false">B44*C44</f>
        <v>8676000</v>
      </c>
      <c r="E44" s="26" t="n">
        <f aca="false">(D44*(1+Условия!$B$13))*Условия!$A$13</f>
        <v>1995480</v>
      </c>
      <c r="F44" s="26" t="n">
        <f aca="false">((D44*(1+Условия!$B$13))-(D44*(1+Условия!$B$13))*Условия!$A$13)/12</f>
        <v>665160</v>
      </c>
      <c r="G44" s="26" t="n">
        <f aca="false">D44*(1+Условия!$B$13)</f>
        <v>9977400</v>
      </c>
      <c r="H44" s="26" t="n">
        <f aca="false">(D44*(1+Условия!$C$13))*Условия!$A$13</f>
        <v>2169000</v>
      </c>
      <c r="I44" s="26" t="n">
        <f aca="false">((D44*(1+Условия!$C$13))-(D44*(1+Условия!$C$13))*Условия!$A$13)/18</f>
        <v>482000</v>
      </c>
      <c r="J44" s="26" t="n">
        <f aca="false">D44*(1+Условия!$C$13)</f>
        <v>10845000</v>
      </c>
      <c r="K44" s="26" t="n">
        <f aca="false">(D44*(1+Условия!$D$13))*Условия!$A$13</f>
        <v>2342520</v>
      </c>
      <c r="L44" s="26" t="n">
        <f aca="false">((D44*(1+Условия!$D$13))-(D44*(1+Условия!$D$13))*Условия!$A$13)/24</f>
        <v>390420</v>
      </c>
      <c r="M44" s="26" t="n">
        <f aca="false">D44*(1+Условия!$D$13)</f>
        <v>11712600</v>
      </c>
      <c r="N44" s="26" t="n">
        <f aca="false">(D44*(1+Условия!$B$14))*Условия!$A$14</f>
        <v>2941164</v>
      </c>
      <c r="O44" s="26" t="n">
        <f aca="false">((D44*(1+Условия!$B$14))-(D44*(1+Условия!$B$14))*Условия!$A$14)/12</f>
        <v>571893</v>
      </c>
      <c r="P44" s="26" t="n">
        <f aca="false">D44*(1+Условия!$B$14)</f>
        <v>9803880</v>
      </c>
      <c r="Q44" s="26" t="n">
        <f aca="false">(D44*(1+Условия!$C$14))*Условия!$A$14</f>
        <v>3149388</v>
      </c>
      <c r="R44" s="26" t="n">
        <f aca="false">((D44*(1+Условия!$C$14))-(D44*(1+Условия!$C$14))*Условия!$A$14)/18</f>
        <v>408254</v>
      </c>
      <c r="S44" s="26" t="n">
        <f aca="false">D44*(1+Условия!$C$14)</f>
        <v>10497960</v>
      </c>
      <c r="T44" s="26" t="n">
        <f aca="false">(D44*(1+Условия!$D$14))*Условия!$A$14</f>
        <v>3357612</v>
      </c>
      <c r="U44" s="26" t="n">
        <f aca="false">((D44*(1+Условия!$D$14))-(D44*(1+Условия!$D$14))*Условия!$A$14)/24</f>
        <v>326434.5</v>
      </c>
      <c r="V44" s="26" t="n">
        <f aca="false">D44*(1+Условия!$D$14)</f>
        <v>11192040</v>
      </c>
      <c r="W44" s="26" t="n">
        <f aca="false">(D44*(1+Условия!$B$15))*Условия!$A$15</f>
        <v>4663350</v>
      </c>
      <c r="X44" s="26" t="n">
        <f aca="false">((D44*(1+Условия!$B$15))-(D44*(1+Условия!$B$15))*Условия!$A$15)/12</f>
        <v>388612.5</v>
      </c>
      <c r="Y44" s="26" t="n">
        <f aca="false">D44*(1+Условия!$B$15)</f>
        <v>9326700</v>
      </c>
      <c r="Z44" s="26" t="n">
        <f aca="false">(D44*(1+Условия!$C$15))*Условия!$A$15</f>
        <v>4988700</v>
      </c>
      <c r="AA44" s="26" t="n">
        <f aca="false">((D44*(1+Условия!$C$15))-(D44*(1+Условия!$C$15))*Условия!$A$15)/18</f>
        <v>277150</v>
      </c>
      <c r="AB44" s="26" t="n">
        <f aca="false">D44*(1+Условия!$C$15)</f>
        <v>9977400</v>
      </c>
      <c r="AC44" s="26" t="n">
        <f aca="false">(D44*(1+Условия!$D$15))*Условия!$A$15</f>
        <v>5314050</v>
      </c>
      <c r="AD44" s="26" t="n">
        <f aca="false">((D44*(1+Условия!$D$15))-(D44*(1+Условия!$D$15))*Условия!$A$15)/24</f>
        <v>221418.75</v>
      </c>
      <c r="AE44" s="26" t="n">
        <f aca="false">D44*(1+Условия!$D$15)</f>
        <v>10628100</v>
      </c>
    </row>
    <row r="45" customFormat="false" ht="15" hidden="false" customHeight="false" outlineLevel="0" collapsed="false">
      <c r="A45" s="23" t="n">
        <v>44</v>
      </c>
      <c r="B45" s="24" t="n">
        <v>4.82</v>
      </c>
      <c r="C45" s="25" t="n">
        <f aca="false">Условия!$B$8</f>
        <v>1800000</v>
      </c>
      <c r="D45" s="25" t="n">
        <f aca="false">B45*C45</f>
        <v>8676000</v>
      </c>
      <c r="E45" s="26" t="n">
        <f aca="false">(D45*(1+Условия!$B$13))*Условия!$A$13</f>
        <v>1995480</v>
      </c>
      <c r="F45" s="26" t="n">
        <f aca="false">((D45*(1+Условия!$B$13))-(D45*(1+Условия!$B$13))*Условия!$A$13)/12</f>
        <v>665160</v>
      </c>
      <c r="G45" s="26" t="n">
        <f aca="false">D45*(1+Условия!$B$13)</f>
        <v>9977400</v>
      </c>
      <c r="H45" s="26" t="n">
        <f aca="false">(D45*(1+Условия!$C$13))*Условия!$A$13</f>
        <v>2169000</v>
      </c>
      <c r="I45" s="26" t="n">
        <f aca="false">((D45*(1+Условия!$C$13))-(D45*(1+Условия!$C$13))*Условия!$A$13)/18</f>
        <v>482000</v>
      </c>
      <c r="J45" s="26" t="n">
        <f aca="false">D45*(1+Условия!$C$13)</f>
        <v>10845000</v>
      </c>
      <c r="K45" s="26" t="n">
        <f aca="false">(D45*(1+Условия!$D$13))*Условия!$A$13</f>
        <v>2342520</v>
      </c>
      <c r="L45" s="26" t="n">
        <f aca="false">((D45*(1+Условия!$D$13))-(D45*(1+Условия!$D$13))*Условия!$A$13)/24</f>
        <v>390420</v>
      </c>
      <c r="M45" s="26" t="n">
        <f aca="false">D45*(1+Условия!$D$13)</f>
        <v>11712600</v>
      </c>
      <c r="N45" s="26" t="n">
        <f aca="false">(D45*(1+Условия!$B$14))*Условия!$A$14</f>
        <v>2941164</v>
      </c>
      <c r="O45" s="26" t="n">
        <f aca="false">((D45*(1+Условия!$B$14))-(D45*(1+Условия!$B$14))*Условия!$A$14)/12</f>
        <v>571893</v>
      </c>
      <c r="P45" s="26" t="n">
        <f aca="false">D45*(1+Условия!$B$14)</f>
        <v>9803880</v>
      </c>
      <c r="Q45" s="26" t="n">
        <f aca="false">(D45*(1+Условия!$C$14))*Условия!$A$14</f>
        <v>3149388</v>
      </c>
      <c r="R45" s="26" t="n">
        <f aca="false">((D45*(1+Условия!$C$14))-(D45*(1+Условия!$C$14))*Условия!$A$14)/18</f>
        <v>408254</v>
      </c>
      <c r="S45" s="26" t="n">
        <f aca="false">D45*(1+Условия!$C$14)</f>
        <v>10497960</v>
      </c>
      <c r="T45" s="26" t="n">
        <f aca="false">(D45*(1+Условия!$D$14))*Условия!$A$14</f>
        <v>3357612</v>
      </c>
      <c r="U45" s="26" t="n">
        <f aca="false">((D45*(1+Условия!$D$14))-(D45*(1+Условия!$D$14))*Условия!$A$14)/24</f>
        <v>326434.5</v>
      </c>
      <c r="V45" s="26" t="n">
        <f aca="false">D45*(1+Условия!$D$14)</f>
        <v>11192040</v>
      </c>
      <c r="W45" s="26" t="n">
        <f aca="false">(D45*(1+Условия!$B$15))*Условия!$A$15</f>
        <v>4663350</v>
      </c>
      <c r="X45" s="26" t="n">
        <f aca="false">((D45*(1+Условия!$B$15))-(D45*(1+Условия!$B$15))*Условия!$A$15)/12</f>
        <v>388612.5</v>
      </c>
      <c r="Y45" s="26" t="n">
        <f aca="false">D45*(1+Условия!$B$15)</f>
        <v>9326700</v>
      </c>
      <c r="Z45" s="26" t="n">
        <f aca="false">(D45*(1+Условия!$C$15))*Условия!$A$15</f>
        <v>4988700</v>
      </c>
      <c r="AA45" s="26" t="n">
        <f aca="false">((D45*(1+Условия!$C$15))-(D45*(1+Условия!$C$15))*Условия!$A$15)/18</f>
        <v>277150</v>
      </c>
      <c r="AB45" s="26" t="n">
        <f aca="false">D45*(1+Условия!$C$15)</f>
        <v>9977400</v>
      </c>
      <c r="AC45" s="26" t="n">
        <f aca="false">(D45*(1+Условия!$D$15))*Условия!$A$15</f>
        <v>5314050</v>
      </c>
      <c r="AD45" s="26" t="n">
        <f aca="false">((D45*(1+Условия!$D$15))-(D45*(1+Условия!$D$15))*Условия!$A$15)/24</f>
        <v>221418.75</v>
      </c>
      <c r="AE45" s="26" t="n">
        <f aca="false">D45*(1+Условия!$D$15)</f>
        <v>10628100</v>
      </c>
    </row>
    <row r="46" customFormat="false" ht="15" hidden="false" customHeight="false" outlineLevel="0" collapsed="false">
      <c r="A46" s="23" t="n">
        <v>45</v>
      </c>
      <c r="B46" s="24" t="n">
        <v>4.82</v>
      </c>
      <c r="C46" s="25" t="n">
        <f aca="false">Условия!$B$8</f>
        <v>1800000</v>
      </c>
      <c r="D46" s="25" t="n">
        <f aca="false">B46*C46</f>
        <v>8676000</v>
      </c>
      <c r="E46" s="26" t="n">
        <f aca="false">(D46*(1+Условия!$B$13))*Условия!$A$13</f>
        <v>1995480</v>
      </c>
      <c r="F46" s="26" t="n">
        <f aca="false">((D46*(1+Условия!$B$13))-(D46*(1+Условия!$B$13))*Условия!$A$13)/12</f>
        <v>665160</v>
      </c>
      <c r="G46" s="26" t="n">
        <f aca="false">D46*(1+Условия!$B$13)</f>
        <v>9977400</v>
      </c>
      <c r="H46" s="26" t="n">
        <f aca="false">(D46*(1+Условия!$C$13))*Условия!$A$13</f>
        <v>2169000</v>
      </c>
      <c r="I46" s="26" t="n">
        <f aca="false">((D46*(1+Условия!$C$13))-(D46*(1+Условия!$C$13))*Условия!$A$13)/18</f>
        <v>482000</v>
      </c>
      <c r="J46" s="26" t="n">
        <f aca="false">D46*(1+Условия!$C$13)</f>
        <v>10845000</v>
      </c>
      <c r="K46" s="26" t="n">
        <f aca="false">(D46*(1+Условия!$D$13))*Условия!$A$13</f>
        <v>2342520</v>
      </c>
      <c r="L46" s="26" t="n">
        <f aca="false">((D46*(1+Условия!$D$13))-(D46*(1+Условия!$D$13))*Условия!$A$13)/24</f>
        <v>390420</v>
      </c>
      <c r="M46" s="26" t="n">
        <f aca="false">D46*(1+Условия!$D$13)</f>
        <v>11712600</v>
      </c>
      <c r="N46" s="26" t="n">
        <f aca="false">(D46*(1+Условия!$B$14))*Условия!$A$14</f>
        <v>2941164</v>
      </c>
      <c r="O46" s="26" t="n">
        <f aca="false">((D46*(1+Условия!$B$14))-(D46*(1+Условия!$B$14))*Условия!$A$14)/12</f>
        <v>571893</v>
      </c>
      <c r="P46" s="26" t="n">
        <f aca="false">D46*(1+Условия!$B$14)</f>
        <v>9803880</v>
      </c>
      <c r="Q46" s="26" t="n">
        <f aca="false">(D46*(1+Условия!$C$14))*Условия!$A$14</f>
        <v>3149388</v>
      </c>
      <c r="R46" s="26" t="n">
        <f aca="false">((D46*(1+Условия!$C$14))-(D46*(1+Условия!$C$14))*Условия!$A$14)/18</f>
        <v>408254</v>
      </c>
      <c r="S46" s="26" t="n">
        <f aca="false">D46*(1+Условия!$C$14)</f>
        <v>10497960</v>
      </c>
      <c r="T46" s="26" t="n">
        <f aca="false">(D46*(1+Условия!$D$14))*Условия!$A$14</f>
        <v>3357612</v>
      </c>
      <c r="U46" s="26" t="n">
        <f aca="false">((D46*(1+Условия!$D$14))-(D46*(1+Условия!$D$14))*Условия!$A$14)/24</f>
        <v>326434.5</v>
      </c>
      <c r="V46" s="26" t="n">
        <f aca="false">D46*(1+Условия!$D$14)</f>
        <v>11192040</v>
      </c>
      <c r="W46" s="26" t="n">
        <f aca="false">(D46*(1+Условия!$B$15))*Условия!$A$15</f>
        <v>4663350</v>
      </c>
      <c r="X46" s="26" t="n">
        <f aca="false">((D46*(1+Условия!$B$15))-(D46*(1+Условия!$B$15))*Условия!$A$15)/12</f>
        <v>388612.5</v>
      </c>
      <c r="Y46" s="26" t="n">
        <f aca="false">D46*(1+Условия!$B$15)</f>
        <v>9326700</v>
      </c>
      <c r="Z46" s="26" t="n">
        <f aca="false">(D46*(1+Условия!$C$15))*Условия!$A$15</f>
        <v>4988700</v>
      </c>
      <c r="AA46" s="26" t="n">
        <f aca="false">((D46*(1+Условия!$C$15))-(D46*(1+Условия!$C$15))*Условия!$A$15)/18</f>
        <v>277150</v>
      </c>
      <c r="AB46" s="26" t="n">
        <f aca="false">D46*(1+Условия!$C$15)</f>
        <v>9977400</v>
      </c>
      <c r="AC46" s="26" t="n">
        <f aca="false">(D46*(1+Условия!$D$15))*Условия!$A$15</f>
        <v>5314050</v>
      </c>
      <c r="AD46" s="26" t="n">
        <f aca="false">((D46*(1+Условия!$D$15))-(D46*(1+Условия!$D$15))*Условия!$A$15)/24</f>
        <v>221418.75</v>
      </c>
      <c r="AE46" s="26" t="n">
        <f aca="false">D46*(1+Условия!$D$15)</f>
        <v>10628100</v>
      </c>
    </row>
    <row r="47" customFormat="false" ht="15" hidden="false" customHeight="false" outlineLevel="0" collapsed="false">
      <c r="A47" s="23" t="n">
        <v>46</v>
      </c>
      <c r="B47" s="24" t="n">
        <v>4.82</v>
      </c>
      <c r="C47" s="25" t="n">
        <f aca="false">Условия!$B$8</f>
        <v>1800000</v>
      </c>
      <c r="D47" s="25" t="n">
        <f aca="false">B47*C47</f>
        <v>8676000</v>
      </c>
      <c r="E47" s="26" t="n">
        <f aca="false">(D47*(1+Условия!$B$13))*Условия!$A$13</f>
        <v>1995480</v>
      </c>
      <c r="F47" s="26" t="n">
        <f aca="false">((D47*(1+Условия!$B$13))-(D47*(1+Условия!$B$13))*Условия!$A$13)/12</f>
        <v>665160</v>
      </c>
      <c r="G47" s="26" t="n">
        <f aca="false">D47*(1+Условия!$B$13)</f>
        <v>9977400</v>
      </c>
      <c r="H47" s="26" t="n">
        <f aca="false">(D47*(1+Условия!$C$13))*Условия!$A$13</f>
        <v>2169000</v>
      </c>
      <c r="I47" s="26" t="n">
        <f aca="false">((D47*(1+Условия!$C$13))-(D47*(1+Условия!$C$13))*Условия!$A$13)/18</f>
        <v>482000</v>
      </c>
      <c r="J47" s="26" t="n">
        <f aca="false">D47*(1+Условия!$C$13)</f>
        <v>10845000</v>
      </c>
      <c r="K47" s="26" t="n">
        <f aca="false">(D47*(1+Условия!$D$13))*Условия!$A$13</f>
        <v>2342520</v>
      </c>
      <c r="L47" s="26" t="n">
        <f aca="false">((D47*(1+Условия!$D$13))-(D47*(1+Условия!$D$13))*Условия!$A$13)/24</f>
        <v>390420</v>
      </c>
      <c r="M47" s="26" t="n">
        <f aca="false">D47*(1+Условия!$D$13)</f>
        <v>11712600</v>
      </c>
      <c r="N47" s="26" t="n">
        <f aca="false">(D47*(1+Условия!$B$14))*Условия!$A$14</f>
        <v>2941164</v>
      </c>
      <c r="O47" s="26" t="n">
        <f aca="false">((D47*(1+Условия!$B$14))-(D47*(1+Условия!$B$14))*Условия!$A$14)/12</f>
        <v>571893</v>
      </c>
      <c r="P47" s="26" t="n">
        <f aca="false">D47*(1+Условия!$B$14)</f>
        <v>9803880</v>
      </c>
      <c r="Q47" s="26" t="n">
        <f aca="false">(D47*(1+Условия!$C$14))*Условия!$A$14</f>
        <v>3149388</v>
      </c>
      <c r="R47" s="26" t="n">
        <f aca="false">((D47*(1+Условия!$C$14))-(D47*(1+Условия!$C$14))*Условия!$A$14)/18</f>
        <v>408254</v>
      </c>
      <c r="S47" s="26" t="n">
        <f aca="false">D47*(1+Условия!$C$14)</f>
        <v>10497960</v>
      </c>
      <c r="T47" s="26" t="n">
        <f aca="false">(D47*(1+Условия!$D$14))*Условия!$A$14</f>
        <v>3357612</v>
      </c>
      <c r="U47" s="26" t="n">
        <f aca="false">((D47*(1+Условия!$D$14))-(D47*(1+Условия!$D$14))*Условия!$A$14)/24</f>
        <v>326434.5</v>
      </c>
      <c r="V47" s="26" t="n">
        <f aca="false">D47*(1+Условия!$D$14)</f>
        <v>11192040</v>
      </c>
      <c r="W47" s="26" t="n">
        <f aca="false">(D47*(1+Условия!$B$15))*Условия!$A$15</f>
        <v>4663350</v>
      </c>
      <c r="X47" s="26" t="n">
        <f aca="false">((D47*(1+Условия!$B$15))-(D47*(1+Условия!$B$15))*Условия!$A$15)/12</f>
        <v>388612.5</v>
      </c>
      <c r="Y47" s="26" t="n">
        <f aca="false">D47*(1+Условия!$B$15)</f>
        <v>9326700</v>
      </c>
      <c r="Z47" s="26" t="n">
        <f aca="false">(D47*(1+Условия!$C$15))*Условия!$A$15</f>
        <v>4988700</v>
      </c>
      <c r="AA47" s="26" t="n">
        <f aca="false">((D47*(1+Условия!$C$15))-(D47*(1+Условия!$C$15))*Условия!$A$15)/18</f>
        <v>277150</v>
      </c>
      <c r="AB47" s="26" t="n">
        <f aca="false">D47*(1+Условия!$C$15)</f>
        <v>9977400</v>
      </c>
      <c r="AC47" s="26" t="n">
        <f aca="false">(D47*(1+Условия!$D$15))*Условия!$A$15</f>
        <v>5314050</v>
      </c>
      <c r="AD47" s="26" t="n">
        <f aca="false">((D47*(1+Условия!$D$15))-(D47*(1+Условия!$D$15))*Условия!$A$15)/24</f>
        <v>221418.75</v>
      </c>
      <c r="AE47" s="26" t="n">
        <f aca="false">D47*(1+Условия!$D$15)</f>
        <v>10628100</v>
      </c>
    </row>
    <row r="48" customFormat="false" ht="15" hidden="false" customHeight="false" outlineLevel="0" collapsed="false">
      <c r="A48" s="23" t="n">
        <v>47</v>
      </c>
      <c r="B48" s="24" t="n">
        <v>4.82</v>
      </c>
      <c r="C48" s="25" t="n">
        <f aca="false">Условия!$B$8</f>
        <v>1800000</v>
      </c>
      <c r="D48" s="25" t="n">
        <f aca="false">B48*C48</f>
        <v>8676000</v>
      </c>
      <c r="E48" s="26" t="n">
        <f aca="false">(D48*(1+Условия!$B$13))*Условия!$A$13</f>
        <v>1995480</v>
      </c>
      <c r="F48" s="26" t="n">
        <f aca="false">((D48*(1+Условия!$B$13))-(D48*(1+Условия!$B$13))*Условия!$A$13)/12</f>
        <v>665160</v>
      </c>
      <c r="G48" s="26" t="n">
        <f aca="false">D48*(1+Условия!$B$13)</f>
        <v>9977400</v>
      </c>
      <c r="H48" s="26" t="n">
        <f aca="false">(D48*(1+Условия!$C$13))*Условия!$A$13</f>
        <v>2169000</v>
      </c>
      <c r="I48" s="26" t="n">
        <f aca="false">((D48*(1+Условия!$C$13))-(D48*(1+Условия!$C$13))*Условия!$A$13)/18</f>
        <v>482000</v>
      </c>
      <c r="J48" s="26" t="n">
        <f aca="false">D48*(1+Условия!$C$13)</f>
        <v>10845000</v>
      </c>
      <c r="K48" s="26" t="n">
        <f aca="false">(D48*(1+Условия!$D$13))*Условия!$A$13</f>
        <v>2342520</v>
      </c>
      <c r="L48" s="26" t="n">
        <f aca="false">((D48*(1+Условия!$D$13))-(D48*(1+Условия!$D$13))*Условия!$A$13)/24</f>
        <v>390420</v>
      </c>
      <c r="M48" s="26" t="n">
        <f aca="false">D48*(1+Условия!$D$13)</f>
        <v>11712600</v>
      </c>
      <c r="N48" s="26" t="n">
        <f aca="false">(D48*(1+Условия!$B$14))*Условия!$A$14</f>
        <v>2941164</v>
      </c>
      <c r="O48" s="26" t="n">
        <f aca="false">((D48*(1+Условия!$B$14))-(D48*(1+Условия!$B$14))*Условия!$A$14)/12</f>
        <v>571893</v>
      </c>
      <c r="P48" s="26" t="n">
        <f aca="false">D48*(1+Условия!$B$14)</f>
        <v>9803880</v>
      </c>
      <c r="Q48" s="26" t="n">
        <f aca="false">(D48*(1+Условия!$C$14))*Условия!$A$14</f>
        <v>3149388</v>
      </c>
      <c r="R48" s="26" t="n">
        <f aca="false">((D48*(1+Условия!$C$14))-(D48*(1+Условия!$C$14))*Условия!$A$14)/18</f>
        <v>408254</v>
      </c>
      <c r="S48" s="26" t="n">
        <f aca="false">D48*(1+Условия!$C$14)</f>
        <v>10497960</v>
      </c>
      <c r="T48" s="26" t="n">
        <f aca="false">(D48*(1+Условия!$D$14))*Условия!$A$14</f>
        <v>3357612</v>
      </c>
      <c r="U48" s="26" t="n">
        <f aca="false">((D48*(1+Условия!$D$14))-(D48*(1+Условия!$D$14))*Условия!$A$14)/24</f>
        <v>326434.5</v>
      </c>
      <c r="V48" s="26" t="n">
        <f aca="false">D48*(1+Условия!$D$14)</f>
        <v>11192040</v>
      </c>
      <c r="W48" s="26" t="n">
        <f aca="false">(D48*(1+Условия!$B$15))*Условия!$A$15</f>
        <v>4663350</v>
      </c>
      <c r="X48" s="26" t="n">
        <f aca="false">((D48*(1+Условия!$B$15))-(D48*(1+Условия!$B$15))*Условия!$A$15)/12</f>
        <v>388612.5</v>
      </c>
      <c r="Y48" s="26" t="n">
        <f aca="false">D48*(1+Условия!$B$15)</f>
        <v>9326700</v>
      </c>
      <c r="Z48" s="26" t="n">
        <f aca="false">(D48*(1+Условия!$C$15))*Условия!$A$15</f>
        <v>4988700</v>
      </c>
      <c r="AA48" s="26" t="n">
        <f aca="false">((D48*(1+Условия!$C$15))-(D48*(1+Условия!$C$15))*Условия!$A$15)/18</f>
        <v>277150</v>
      </c>
      <c r="AB48" s="26" t="n">
        <f aca="false">D48*(1+Условия!$C$15)</f>
        <v>9977400</v>
      </c>
      <c r="AC48" s="26" t="n">
        <f aca="false">(D48*(1+Условия!$D$15))*Условия!$A$15</f>
        <v>5314050</v>
      </c>
      <c r="AD48" s="26" t="n">
        <f aca="false">((D48*(1+Условия!$D$15))-(D48*(1+Условия!$D$15))*Условия!$A$15)/24</f>
        <v>221418.75</v>
      </c>
      <c r="AE48" s="26" t="n">
        <f aca="false">D48*(1+Условия!$D$15)</f>
        <v>10628100</v>
      </c>
    </row>
    <row r="49" customFormat="false" ht="15" hidden="false" customHeight="false" outlineLevel="0" collapsed="false">
      <c r="A49" s="23" t="n">
        <v>48</v>
      </c>
      <c r="B49" s="24" t="n">
        <v>4.82</v>
      </c>
      <c r="C49" s="25" t="n">
        <f aca="false">Условия!$B$8</f>
        <v>1800000</v>
      </c>
      <c r="D49" s="25" t="n">
        <f aca="false">B49*C49</f>
        <v>8676000</v>
      </c>
      <c r="E49" s="26" t="n">
        <f aca="false">(D49*(1+Условия!$B$13))*Условия!$A$13</f>
        <v>1995480</v>
      </c>
      <c r="F49" s="26" t="n">
        <f aca="false">((D49*(1+Условия!$B$13))-(D49*(1+Условия!$B$13))*Условия!$A$13)/12</f>
        <v>665160</v>
      </c>
      <c r="G49" s="26" t="n">
        <f aca="false">D49*(1+Условия!$B$13)</f>
        <v>9977400</v>
      </c>
      <c r="H49" s="26" t="n">
        <f aca="false">(D49*(1+Условия!$C$13))*Условия!$A$13</f>
        <v>2169000</v>
      </c>
      <c r="I49" s="26" t="n">
        <f aca="false">((D49*(1+Условия!$C$13))-(D49*(1+Условия!$C$13))*Условия!$A$13)/18</f>
        <v>482000</v>
      </c>
      <c r="J49" s="26" t="n">
        <f aca="false">D49*(1+Условия!$C$13)</f>
        <v>10845000</v>
      </c>
      <c r="K49" s="26" t="n">
        <f aca="false">(D49*(1+Условия!$D$13))*Условия!$A$13</f>
        <v>2342520</v>
      </c>
      <c r="L49" s="26" t="n">
        <f aca="false">((D49*(1+Условия!$D$13))-(D49*(1+Условия!$D$13))*Условия!$A$13)/24</f>
        <v>390420</v>
      </c>
      <c r="M49" s="26" t="n">
        <f aca="false">D49*(1+Условия!$D$13)</f>
        <v>11712600</v>
      </c>
      <c r="N49" s="26" t="n">
        <f aca="false">(D49*(1+Условия!$B$14))*Условия!$A$14</f>
        <v>2941164</v>
      </c>
      <c r="O49" s="26" t="n">
        <f aca="false">((D49*(1+Условия!$B$14))-(D49*(1+Условия!$B$14))*Условия!$A$14)/12</f>
        <v>571893</v>
      </c>
      <c r="P49" s="26" t="n">
        <f aca="false">D49*(1+Условия!$B$14)</f>
        <v>9803880</v>
      </c>
      <c r="Q49" s="26" t="n">
        <f aca="false">(D49*(1+Условия!$C$14))*Условия!$A$14</f>
        <v>3149388</v>
      </c>
      <c r="R49" s="26" t="n">
        <f aca="false">((D49*(1+Условия!$C$14))-(D49*(1+Условия!$C$14))*Условия!$A$14)/18</f>
        <v>408254</v>
      </c>
      <c r="S49" s="26" t="n">
        <f aca="false">D49*(1+Условия!$C$14)</f>
        <v>10497960</v>
      </c>
      <c r="T49" s="26" t="n">
        <f aca="false">(D49*(1+Условия!$D$14))*Условия!$A$14</f>
        <v>3357612</v>
      </c>
      <c r="U49" s="26" t="n">
        <f aca="false">((D49*(1+Условия!$D$14))-(D49*(1+Условия!$D$14))*Условия!$A$14)/24</f>
        <v>326434.5</v>
      </c>
      <c r="V49" s="26" t="n">
        <f aca="false">D49*(1+Условия!$D$14)</f>
        <v>11192040</v>
      </c>
      <c r="W49" s="26" t="n">
        <f aca="false">(D49*(1+Условия!$B$15))*Условия!$A$15</f>
        <v>4663350</v>
      </c>
      <c r="X49" s="26" t="n">
        <f aca="false">((D49*(1+Условия!$B$15))-(D49*(1+Условия!$B$15))*Условия!$A$15)/12</f>
        <v>388612.5</v>
      </c>
      <c r="Y49" s="26" t="n">
        <f aca="false">D49*(1+Условия!$B$15)</f>
        <v>9326700</v>
      </c>
      <c r="Z49" s="26" t="n">
        <f aca="false">(D49*(1+Условия!$C$15))*Условия!$A$15</f>
        <v>4988700</v>
      </c>
      <c r="AA49" s="26" t="n">
        <f aca="false">((D49*(1+Условия!$C$15))-(D49*(1+Условия!$C$15))*Условия!$A$15)/18</f>
        <v>277150</v>
      </c>
      <c r="AB49" s="26" t="n">
        <f aca="false">D49*(1+Условия!$C$15)</f>
        <v>9977400</v>
      </c>
      <c r="AC49" s="26" t="n">
        <f aca="false">(D49*(1+Условия!$D$15))*Условия!$A$15</f>
        <v>5314050</v>
      </c>
      <c r="AD49" s="26" t="n">
        <f aca="false">((D49*(1+Условия!$D$15))-(D49*(1+Условия!$D$15))*Условия!$A$15)/24</f>
        <v>221418.75</v>
      </c>
      <c r="AE49" s="26" t="n">
        <f aca="false">D49*(1+Условия!$D$15)</f>
        <v>10628100</v>
      </c>
    </row>
    <row r="50" customFormat="false" ht="15" hidden="false" customHeight="false" outlineLevel="0" collapsed="false">
      <c r="A50" s="23" t="n">
        <v>49</v>
      </c>
      <c r="B50" s="24" t="n">
        <v>4.47</v>
      </c>
      <c r="C50" s="25" t="n">
        <f aca="false">Условия!$B$8</f>
        <v>1800000</v>
      </c>
      <c r="D50" s="25" t="n">
        <f aca="false">B50*C50</f>
        <v>8046000</v>
      </c>
      <c r="E50" s="26" t="n">
        <f aca="false">(D50*(1+Условия!$B$13))*Условия!$A$13</f>
        <v>1850580</v>
      </c>
      <c r="F50" s="26" t="n">
        <f aca="false">((D50*(1+Условия!$B$13))-(D50*(1+Условия!$B$13))*Условия!$A$13)/12</f>
        <v>616860</v>
      </c>
      <c r="G50" s="26" t="n">
        <f aca="false">D50*(1+Условия!$B$13)</f>
        <v>9252900</v>
      </c>
      <c r="H50" s="26" t="n">
        <f aca="false">(D50*(1+Условия!$C$13))*Условия!$A$13</f>
        <v>2011500</v>
      </c>
      <c r="I50" s="26" t="n">
        <f aca="false">((D50*(1+Условия!$C$13))-(D50*(1+Условия!$C$13))*Условия!$A$13)/18</f>
        <v>447000</v>
      </c>
      <c r="J50" s="26" t="n">
        <f aca="false">D50*(1+Условия!$C$13)</f>
        <v>10057500</v>
      </c>
      <c r="K50" s="26" t="n">
        <f aca="false">(D50*(1+Условия!$D$13))*Условия!$A$13</f>
        <v>2172420</v>
      </c>
      <c r="L50" s="26" t="n">
        <f aca="false">((D50*(1+Условия!$D$13))-(D50*(1+Условия!$D$13))*Условия!$A$13)/24</f>
        <v>362070</v>
      </c>
      <c r="M50" s="26" t="n">
        <f aca="false">D50*(1+Условия!$D$13)</f>
        <v>10862100</v>
      </c>
      <c r="N50" s="26" t="n">
        <f aca="false">(D50*(1+Условия!$B$14))*Условия!$A$14</f>
        <v>2727594</v>
      </c>
      <c r="O50" s="26" t="n">
        <f aca="false">((D50*(1+Условия!$B$14))-(D50*(1+Условия!$B$14))*Условия!$A$14)/12</f>
        <v>530365.5</v>
      </c>
      <c r="P50" s="26" t="n">
        <f aca="false">D50*(1+Условия!$B$14)</f>
        <v>9091980</v>
      </c>
      <c r="Q50" s="26" t="n">
        <f aca="false">(D50*(1+Условия!$C$14))*Условия!$A$14</f>
        <v>2920698</v>
      </c>
      <c r="R50" s="26" t="n">
        <f aca="false">((D50*(1+Условия!$C$14))-(D50*(1+Условия!$C$14))*Условия!$A$14)/18</f>
        <v>378609</v>
      </c>
      <c r="S50" s="26" t="n">
        <f aca="false">D50*(1+Условия!$C$14)</f>
        <v>9735660</v>
      </c>
      <c r="T50" s="26" t="n">
        <f aca="false">(D50*(1+Условия!$D$14))*Условия!$A$14</f>
        <v>3113802</v>
      </c>
      <c r="U50" s="26" t="n">
        <f aca="false">((D50*(1+Условия!$D$14))-(D50*(1+Условия!$D$14))*Условия!$A$14)/24</f>
        <v>302730.75</v>
      </c>
      <c r="V50" s="26" t="n">
        <f aca="false">D50*(1+Условия!$D$14)</f>
        <v>10379340</v>
      </c>
      <c r="W50" s="26" t="n">
        <f aca="false">(D50*(1+Условия!$B$15))*Условия!$A$15</f>
        <v>4324725</v>
      </c>
      <c r="X50" s="26" t="n">
        <f aca="false">((D50*(1+Условия!$B$15))-(D50*(1+Условия!$B$15))*Условия!$A$15)/12</f>
        <v>360393.75</v>
      </c>
      <c r="Y50" s="26" t="n">
        <f aca="false">D50*(1+Условия!$B$15)</f>
        <v>8649450</v>
      </c>
      <c r="Z50" s="26" t="n">
        <f aca="false">(D50*(1+Условия!$C$15))*Условия!$A$15</f>
        <v>4626450</v>
      </c>
      <c r="AA50" s="26" t="n">
        <f aca="false">((D50*(1+Условия!$C$15))-(D50*(1+Условия!$C$15))*Условия!$A$15)/18</f>
        <v>257025</v>
      </c>
      <c r="AB50" s="26" t="n">
        <f aca="false">D50*(1+Условия!$C$15)</f>
        <v>9252900</v>
      </c>
      <c r="AC50" s="26" t="n">
        <f aca="false">(D50*(1+Условия!$D$15))*Условия!$A$15</f>
        <v>4928175</v>
      </c>
      <c r="AD50" s="26" t="n">
        <f aca="false">((D50*(1+Условия!$D$15))-(D50*(1+Условия!$D$15))*Условия!$A$15)/24</f>
        <v>205340.625</v>
      </c>
      <c r="AE50" s="26" t="n">
        <f aca="false">D50*(1+Условия!$D$15)</f>
        <v>9856350</v>
      </c>
    </row>
    <row r="51" customFormat="false" ht="15" hidden="false" customHeight="false" outlineLevel="0" collapsed="false">
      <c r="A51" s="23" t="n">
        <v>50</v>
      </c>
      <c r="B51" s="24" t="n">
        <v>4.82</v>
      </c>
      <c r="C51" s="25" t="n">
        <f aca="false">Условия!$B$8</f>
        <v>1800000</v>
      </c>
      <c r="D51" s="25" t="n">
        <f aca="false">B51*C51</f>
        <v>8676000</v>
      </c>
      <c r="E51" s="26" t="n">
        <f aca="false">(D51*(1+Условия!$B$13))*Условия!$A$13</f>
        <v>1995480</v>
      </c>
      <c r="F51" s="26" t="n">
        <f aca="false">((D51*(1+Условия!$B$13))-(D51*(1+Условия!$B$13))*Условия!$A$13)/12</f>
        <v>665160</v>
      </c>
      <c r="G51" s="26" t="n">
        <f aca="false">D51*(1+Условия!$B$13)</f>
        <v>9977400</v>
      </c>
      <c r="H51" s="26" t="n">
        <f aca="false">(D51*(1+Условия!$C$13))*Условия!$A$13</f>
        <v>2169000</v>
      </c>
      <c r="I51" s="26" t="n">
        <f aca="false">((D51*(1+Условия!$C$13))-(D51*(1+Условия!$C$13))*Условия!$A$13)/18</f>
        <v>482000</v>
      </c>
      <c r="J51" s="26" t="n">
        <f aca="false">D51*(1+Условия!$C$13)</f>
        <v>10845000</v>
      </c>
      <c r="K51" s="26" t="n">
        <f aca="false">(D51*(1+Условия!$D$13))*Условия!$A$13</f>
        <v>2342520</v>
      </c>
      <c r="L51" s="26" t="n">
        <f aca="false">((D51*(1+Условия!$D$13))-(D51*(1+Условия!$D$13))*Условия!$A$13)/24</f>
        <v>390420</v>
      </c>
      <c r="M51" s="26" t="n">
        <f aca="false">D51*(1+Условия!$D$13)</f>
        <v>11712600</v>
      </c>
      <c r="N51" s="26" t="n">
        <f aca="false">(D51*(1+Условия!$B$14))*Условия!$A$14</f>
        <v>2941164</v>
      </c>
      <c r="O51" s="26" t="n">
        <f aca="false">((D51*(1+Условия!$B$14))-(D51*(1+Условия!$B$14))*Условия!$A$14)/12</f>
        <v>571893</v>
      </c>
      <c r="P51" s="26" t="n">
        <f aca="false">D51*(1+Условия!$B$14)</f>
        <v>9803880</v>
      </c>
      <c r="Q51" s="26" t="n">
        <f aca="false">(D51*(1+Условия!$C$14))*Условия!$A$14</f>
        <v>3149388</v>
      </c>
      <c r="R51" s="26" t="n">
        <f aca="false">((D51*(1+Условия!$C$14))-(D51*(1+Условия!$C$14))*Условия!$A$14)/18</f>
        <v>408254</v>
      </c>
      <c r="S51" s="26" t="n">
        <f aca="false">D51*(1+Условия!$C$14)</f>
        <v>10497960</v>
      </c>
      <c r="T51" s="26" t="n">
        <f aca="false">(D51*(1+Условия!$D$14))*Условия!$A$14</f>
        <v>3357612</v>
      </c>
      <c r="U51" s="26" t="n">
        <f aca="false">((D51*(1+Условия!$D$14))-(D51*(1+Условия!$D$14))*Условия!$A$14)/24</f>
        <v>326434.5</v>
      </c>
      <c r="V51" s="26" t="n">
        <f aca="false">D51*(1+Условия!$D$14)</f>
        <v>11192040</v>
      </c>
      <c r="W51" s="26" t="n">
        <f aca="false">(D51*(1+Условия!$B$15))*Условия!$A$15</f>
        <v>4663350</v>
      </c>
      <c r="X51" s="26" t="n">
        <f aca="false">((D51*(1+Условия!$B$15))-(D51*(1+Условия!$B$15))*Условия!$A$15)/12</f>
        <v>388612.5</v>
      </c>
      <c r="Y51" s="26" t="n">
        <f aca="false">D51*(1+Условия!$B$15)</f>
        <v>9326700</v>
      </c>
      <c r="Z51" s="26" t="n">
        <f aca="false">(D51*(1+Условия!$C$15))*Условия!$A$15</f>
        <v>4988700</v>
      </c>
      <c r="AA51" s="26" t="n">
        <f aca="false">((D51*(1+Условия!$C$15))-(D51*(1+Условия!$C$15))*Условия!$A$15)/18</f>
        <v>277150</v>
      </c>
      <c r="AB51" s="26" t="n">
        <f aca="false">D51*(1+Условия!$C$15)</f>
        <v>9977400</v>
      </c>
      <c r="AC51" s="26" t="n">
        <f aca="false">(D51*(1+Условия!$D$15))*Условия!$A$15</f>
        <v>5314050</v>
      </c>
      <c r="AD51" s="26" t="n">
        <f aca="false">((D51*(1+Условия!$D$15))-(D51*(1+Условия!$D$15))*Условия!$A$15)/24</f>
        <v>221418.75</v>
      </c>
      <c r="AE51" s="26" t="n">
        <f aca="false">D51*(1+Условия!$D$15)</f>
        <v>10628100</v>
      </c>
    </row>
    <row r="52" customFormat="false" ht="15" hidden="false" customHeight="false" outlineLevel="0" collapsed="false">
      <c r="A52" s="23" t="n">
        <v>51</v>
      </c>
      <c r="B52" s="24" t="n">
        <v>4.82</v>
      </c>
      <c r="C52" s="25" t="n">
        <f aca="false">Условия!$B$8</f>
        <v>1800000</v>
      </c>
      <c r="D52" s="25" t="n">
        <f aca="false">B52*C52</f>
        <v>8676000</v>
      </c>
      <c r="E52" s="26" t="n">
        <f aca="false">(D52*(1+Условия!$B$13))*Условия!$A$13</f>
        <v>1995480</v>
      </c>
      <c r="F52" s="26" t="n">
        <f aca="false">((D52*(1+Условия!$B$13))-(D52*(1+Условия!$B$13))*Условия!$A$13)/12</f>
        <v>665160</v>
      </c>
      <c r="G52" s="26" t="n">
        <f aca="false">D52*(1+Условия!$B$13)</f>
        <v>9977400</v>
      </c>
      <c r="H52" s="26" t="n">
        <f aca="false">(D52*(1+Условия!$C$13))*Условия!$A$13</f>
        <v>2169000</v>
      </c>
      <c r="I52" s="26" t="n">
        <f aca="false">((D52*(1+Условия!$C$13))-(D52*(1+Условия!$C$13))*Условия!$A$13)/18</f>
        <v>482000</v>
      </c>
      <c r="J52" s="26" t="n">
        <f aca="false">D52*(1+Условия!$C$13)</f>
        <v>10845000</v>
      </c>
      <c r="K52" s="26" t="n">
        <f aca="false">(D52*(1+Условия!$D$13))*Условия!$A$13</f>
        <v>2342520</v>
      </c>
      <c r="L52" s="26" t="n">
        <f aca="false">((D52*(1+Условия!$D$13))-(D52*(1+Условия!$D$13))*Условия!$A$13)/24</f>
        <v>390420</v>
      </c>
      <c r="M52" s="26" t="n">
        <f aca="false">D52*(1+Условия!$D$13)</f>
        <v>11712600</v>
      </c>
      <c r="N52" s="26" t="n">
        <f aca="false">(D52*(1+Условия!$B$14))*Условия!$A$14</f>
        <v>2941164</v>
      </c>
      <c r="O52" s="26" t="n">
        <f aca="false">((D52*(1+Условия!$B$14))-(D52*(1+Условия!$B$14))*Условия!$A$14)/12</f>
        <v>571893</v>
      </c>
      <c r="P52" s="26" t="n">
        <f aca="false">D52*(1+Условия!$B$14)</f>
        <v>9803880</v>
      </c>
      <c r="Q52" s="26" t="n">
        <f aca="false">(D52*(1+Условия!$C$14))*Условия!$A$14</f>
        <v>3149388</v>
      </c>
      <c r="R52" s="26" t="n">
        <f aca="false">((D52*(1+Условия!$C$14))-(D52*(1+Условия!$C$14))*Условия!$A$14)/18</f>
        <v>408254</v>
      </c>
      <c r="S52" s="26" t="n">
        <f aca="false">D52*(1+Условия!$C$14)</f>
        <v>10497960</v>
      </c>
      <c r="T52" s="26" t="n">
        <f aca="false">(D52*(1+Условия!$D$14))*Условия!$A$14</f>
        <v>3357612</v>
      </c>
      <c r="U52" s="26" t="n">
        <f aca="false">((D52*(1+Условия!$D$14))-(D52*(1+Условия!$D$14))*Условия!$A$14)/24</f>
        <v>326434.5</v>
      </c>
      <c r="V52" s="26" t="n">
        <f aca="false">D52*(1+Условия!$D$14)</f>
        <v>11192040</v>
      </c>
      <c r="W52" s="26" t="n">
        <f aca="false">(D52*(1+Условия!$B$15))*Условия!$A$15</f>
        <v>4663350</v>
      </c>
      <c r="X52" s="26" t="n">
        <f aca="false">((D52*(1+Условия!$B$15))-(D52*(1+Условия!$B$15))*Условия!$A$15)/12</f>
        <v>388612.5</v>
      </c>
      <c r="Y52" s="26" t="n">
        <f aca="false">D52*(1+Условия!$B$15)</f>
        <v>9326700</v>
      </c>
      <c r="Z52" s="26" t="n">
        <f aca="false">(D52*(1+Условия!$C$15))*Условия!$A$15</f>
        <v>4988700</v>
      </c>
      <c r="AA52" s="26" t="n">
        <f aca="false">((D52*(1+Условия!$C$15))-(D52*(1+Условия!$C$15))*Условия!$A$15)/18</f>
        <v>277150</v>
      </c>
      <c r="AB52" s="26" t="n">
        <f aca="false">D52*(1+Условия!$C$15)</f>
        <v>9977400</v>
      </c>
      <c r="AC52" s="26" t="n">
        <f aca="false">(D52*(1+Условия!$D$15))*Условия!$A$15</f>
        <v>5314050</v>
      </c>
      <c r="AD52" s="26" t="n">
        <f aca="false">((D52*(1+Условия!$D$15))-(D52*(1+Условия!$D$15))*Условия!$A$15)/24</f>
        <v>221418.75</v>
      </c>
      <c r="AE52" s="26" t="n">
        <f aca="false">D52*(1+Условия!$D$15)</f>
        <v>10628100</v>
      </c>
    </row>
    <row r="53" customFormat="false" ht="15" hidden="false" customHeight="false" outlineLevel="0" collapsed="false">
      <c r="A53" s="23" t="n">
        <v>52</v>
      </c>
      <c r="B53" s="24" t="n">
        <v>4.82</v>
      </c>
      <c r="C53" s="25" t="n">
        <f aca="false">Условия!$B$8</f>
        <v>1800000</v>
      </c>
      <c r="D53" s="25" t="n">
        <f aca="false">B53*C53</f>
        <v>8676000</v>
      </c>
      <c r="E53" s="26" t="n">
        <f aca="false">(D53*(1+Условия!$B$13))*Условия!$A$13</f>
        <v>1995480</v>
      </c>
      <c r="F53" s="26" t="n">
        <f aca="false">((D53*(1+Условия!$B$13))-(D53*(1+Условия!$B$13))*Условия!$A$13)/12</f>
        <v>665160</v>
      </c>
      <c r="G53" s="26" t="n">
        <f aca="false">D53*(1+Условия!$B$13)</f>
        <v>9977400</v>
      </c>
      <c r="H53" s="26" t="n">
        <f aca="false">(D53*(1+Условия!$C$13))*Условия!$A$13</f>
        <v>2169000</v>
      </c>
      <c r="I53" s="26" t="n">
        <f aca="false">((D53*(1+Условия!$C$13))-(D53*(1+Условия!$C$13))*Условия!$A$13)/18</f>
        <v>482000</v>
      </c>
      <c r="J53" s="26" t="n">
        <f aca="false">D53*(1+Условия!$C$13)</f>
        <v>10845000</v>
      </c>
      <c r="K53" s="26" t="n">
        <f aca="false">(D53*(1+Условия!$D$13))*Условия!$A$13</f>
        <v>2342520</v>
      </c>
      <c r="L53" s="26" t="n">
        <f aca="false">((D53*(1+Условия!$D$13))-(D53*(1+Условия!$D$13))*Условия!$A$13)/24</f>
        <v>390420</v>
      </c>
      <c r="M53" s="26" t="n">
        <f aca="false">D53*(1+Условия!$D$13)</f>
        <v>11712600</v>
      </c>
      <c r="N53" s="26" t="n">
        <f aca="false">(D53*(1+Условия!$B$14))*Условия!$A$14</f>
        <v>2941164</v>
      </c>
      <c r="O53" s="26" t="n">
        <f aca="false">((D53*(1+Условия!$B$14))-(D53*(1+Условия!$B$14))*Условия!$A$14)/12</f>
        <v>571893</v>
      </c>
      <c r="P53" s="26" t="n">
        <f aca="false">D53*(1+Условия!$B$14)</f>
        <v>9803880</v>
      </c>
      <c r="Q53" s="26" t="n">
        <f aca="false">(D53*(1+Условия!$C$14))*Условия!$A$14</f>
        <v>3149388</v>
      </c>
      <c r="R53" s="26" t="n">
        <f aca="false">((D53*(1+Условия!$C$14))-(D53*(1+Условия!$C$14))*Условия!$A$14)/18</f>
        <v>408254</v>
      </c>
      <c r="S53" s="26" t="n">
        <f aca="false">D53*(1+Условия!$C$14)</f>
        <v>10497960</v>
      </c>
      <c r="T53" s="26" t="n">
        <f aca="false">(D53*(1+Условия!$D$14))*Условия!$A$14</f>
        <v>3357612</v>
      </c>
      <c r="U53" s="26" t="n">
        <f aca="false">((D53*(1+Условия!$D$14))-(D53*(1+Условия!$D$14))*Условия!$A$14)/24</f>
        <v>326434.5</v>
      </c>
      <c r="V53" s="26" t="n">
        <f aca="false">D53*(1+Условия!$D$14)</f>
        <v>11192040</v>
      </c>
      <c r="W53" s="26" t="n">
        <f aca="false">(D53*(1+Условия!$B$15))*Условия!$A$15</f>
        <v>4663350</v>
      </c>
      <c r="X53" s="26" t="n">
        <f aca="false">((D53*(1+Условия!$B$15))-(D53*(1+Условия!$B$15))*Условия!$A$15)/12</f>
        <v>388612.5</v>
      </c>
      <c r="Y53" s="26" t="n">
        <f aca="false">D53*(1+Условия!$B$15)</f>
        <v>9326700</v>
      </c>
      <c r="Z53" s="26" t="n">
        <f aca="false">(D53*(1+Условия!$C$15))*Условия!$A$15</f>
        <v>4988700</v>
      </c>
      <c r="AA53" s="26" t="n">
        <f aca="false">((D53*(1+Условия!$C$15))-(D53*(1+Условия!$C$15))*Условия!$A$15)/18</f>
        <v>277150</v>
      </c>
      <c r="AB53" s="26" t="n">
        <f aca="false">D53*(1+Условия!$C$15)</f>
        <v>9977400</v>
      </c>
      <c r="AC53" s="26" t="n">
        <f aca="false">(D53*(1+Условия!$D$15))*Условия!$A$15</f>
        <v>5314050</v>
      </c>
      <c r="AD53" s="26" t="n">
        <f aca="false">((D53*(1+Условия!$D$15))-(D53*(1+Условия!$D$15))*Условия!$A$15)/24</f>
        <v>221418.75</v>
      </c>
      <c r="AE53" s="26" t="n">
        <f aca="false">D53*(1+Условия!$D$15)</f>
        <v>10628100</v>
      </c>
    </row>
    <row r="54" customFormat="false" ht="15" hidden="false" customHeight="false" outlineLevel="0" collapsed="false">
      <c r="A54" s="23" t="n">
        <v>53</v>
      </c>
      <c r="B54" s="24" t="n">
        <v>4.82</v>
      </c>
      <c r="C54" s="25" t="n">
        <f aca="false">Условия!$B$8</f>
        <v>1800000</v>
      </c>
      <c r="D54" s="25" t="n">
        <f aca="false">B54*C54</f>
        <v>8676000</v>
      </c>
      <c r="E54" s="26" t="n">
        <f aca="false">(D54*(1+Условия!$B$13))*Условия!$A$13</f>
        <v>1995480</v>
      </c>
      <c r="F54" s="26" t="n">
        <f aca="false">((D54*(1+Условия!$B$13))-(D54*(1+Условия!$B$13))*Условия!$A$13)/12</f>
        <v>665160</v>
      </c>
      <c r="G54" s="26" t="n">
        <f aca="false">D54*(1+Условия!$B$13)</f>
        <v>9977400</v>
      </c>
      <c r="H54" s="26" t="n">
        <f aca="false">(D54*(1+Условия!$C$13))*Условия!$A$13</f>
        <v>2169000</v>
      </c>
      <c r="I54" s="26" t="n">
        <f aca="false">((D54*(1+Условия!$C$13))-(D54*(1+Условия!$C$13))*Условия!$A$13)/18</f>
        <v>482000</v>
      </c>
      <c r="J54" s="26" t="n">
        <f aca="false">D54*(1+Условия!$C$13)</f>
        <v>10845000</v>
      </c>
      <c r="K54" s="26" t="n">
        <f aca="false">(D54*(1+Условия!$D$13))*Условия!$A$13</f>
        <v>2342520</v>
      </c>
      <c r="L54" s="26" t="n">
        <f aca="false">((D54*(1+Условия!$D$13))-(D54*(1+Условия!$D$13))*Условия!$A$13)/24</f>
        <v>390420</v>
      </c>
      <c r="M54" s="26" t="n">
        <f aca="false">D54*(1+Условия!$D$13)</f>
        <v>11712600</v>
      </c>
      <c r="N54" s="26" t="n">
        <f aca="false">(D54*(1+Условия!$B$14))*Условия!$A$14</f>
        <v>2941164</v>
      </c>
      <c r="O54" s="26" t="n">
        <f aca="false">((D54*(1+Условия!$B$14))-(D54*(1+Условия!$B$14))*Условия!$A$14)/12</f>
        <v>571893</v>
      </c>
      <c r="P54" s="26" t="n">
        <f aca="false">D54*(1+Условия!$B$14)</f>
        <v>9803880</v>
      </c>
      <c r="Q54" s="26" t="n">
        <f aca="false">(D54*(1+Условия!$C$14))*Условия!$A$14</f>
        <v>3149388</v>
      </c>
      <c r="R54" s="26" t="n">
        <f aca="false">((D54*(1+Условия!$C$14))-(D54*(1+Условия!$C$14))*Условия!$A$14)/18</f>
        <v>408254</v>
      </c>
      <c r="S54" s="26" t="n">
        <f aca="false">D54*(1+Условия!$C$14)</f>
        <v>10497960</v>
      </c>
      <c r="T54" s="26" t="n">
        <f aca="false">(D54*(1+Условия!$D$14))*Условия!$A$14</f>
        <v>3357612</v>
      </c>
      <c r="U54" s="26" t="n">
        <f aca="false">((D54*(1+Условия!$D$14))-(D54*(1+Условия!$D$14))*Условия!$A$14)/24</f>
        <v>326434.5</v>
      </c>
      <c r="V54" s="26" t="n">
        <f aca="false">D54*(1+Условия!$D$14)</f>
        <v>11192040</v>
      </c>
      <c r="W54" s="26" t="n">
        <f aca="false">(D54*(1+Условия!$B$15))*Условия!$A$15</f>
        <v>4663350</v>
      </c>
      <c r="X54" s="26" t="n">
        <f aca="false">((D54*(1+Условия!$B$15))-(D54*(1+Условия!$B$15))*Условия!$A$15)/12</f>
        <v>388612.5</v>
      </c>
      <c r="Y54" s="26" t="n">
        <f aca="false">D54*(1+Условия!$B$15)</f>
        <v>9326700</v>
      </c>
      <c r="Z54" s="26" t="n">
        <f aca="false">(D54*(1+Условия!$C$15))*Условия!$A$15</f>
        <v>4988700</v>
      </c>
      <c r="AA54" s="26" t="n">
        <f aca="false">((D54*(1+Условия!$C$15))-(D54*(1+Условия!$C$15))*Условия!$A$15)/18</f>
        <v>277150</v>
      </c>
      <c r="AB54" s="26" t="n">
        <f aca="false">D54*(1+Условия!$C$15)</f>
        <v>9977400</v>
      </c>
      <c r="AC54" s="26" t="n">
        <f aca="false">(D54*(1+Условия!$D$15))*Условия!$A$15</f>
        <v>5314050</v>
      </c>
      <c r="AD54" s="26" t="n">
        <f aca="false">((D54*(1+Условия!$D$15))-(D54*(1+Условия!$D$15))*Условия!$A$15)/24</f>
        <v>221418.75</v>
      </c>
      <c r="AE54" s="26" t="n">
        <f aca="false">D54*(1+Условия!$D$15)</f>
        <v>10628100</v>
      </c>
    </row>
    <row r="55" customFormat="false" ht="15" hidden="false" customHeight="false" outlineLevel="0" collapsed="false">
      <c r="A55" s="23" t="n">
        <v>54</v>
      </c>
      <c r="B55" s="24" t="n">
        <v>4.82</v>
      </c>
      <c r="C55" s="25" t="n">
        <f aca="false">Условия!$B$8</f>
        <v>1800000</v>
      </c>
      <c r="D55" s="25" t="n">
        <f aca="false">B55*C55</f>
        <v>8676000</v>
      </c>
      <c r="E55" s="26" t="n">
        <f aca="false">(D55*(1+Условия!$B$13))*Условия!$A$13</f>
        <v>1995480</v>
      </c>
      <c r="F55" s="26" t="n">
        <f aca="false">((D55*(1+Условия!$B$13))-(D55*(1+Условия!$B$13))*Условия!$A$13)/12</f>
        <v>665160</v>
      </c>
      <c r="G55" s="26" t="n">
        <f aca="false">D55*(1+Условия!$B$13)</f>
        <v>9977400</v>
      </c>
      <c r="H55" s="26" t="n">
        <f aca="false">(D55*(1+Условия!$C$13))*Условия!$A$13</f>
        <v>2169000</v>
      </c>
      <c r="I55" s="26" t="n">
        <f aca="false">((D55*(1+Условия!$C$13))-(D55*(1+Условия!$C$13))*Условия!$A$13)/18</f>
        <v>482000</v>
      </c>
      <c r="J55" s="26" t="n">
        <f aca="false">D55*(1+Условия!$C$13)</f>
        <v>10845000</v>
      </c>
      <c r="K55" s="26" t="n">
        <f aca="false">(D55*(1+Условия!$D$13))*Условия!$A$13</f>
        <v>2342520</v>
      </c>
      <c r="L55" s="26" t="n">
        <f aca="false">((D55*(1+Условия!$D$13))-(D55*(1+Условия!$D$13))*Условия!$A$13)/24</f>
        <v>390420</v>
      </c>
      <c r="M55" s="26" t="n">
        <f aca="false">D55*(1+Условия!$D$13)</f>
        <v>11712600</v>
      </c>
      <c r="N55" s="26" t="n">
        <f aca="false">(D55*(1+Условия!$B$14))*Условия!$A$14</f>
        <v>2941164</v>
      </c>
      <c r="O55" s="26" t="n">
        <f aca="false">((D55*(1+Условия!$B$14))-(D55*(1+Условия!$B$14))*Условия!$A$14)/12</f>
        <v>571893</v>
      </c>
      <c r="P55" s="26" t="n">
        <f aca="false">D55*(1+Условия!$B$14)</f>
        <v>9803880</v>
      </c>
      <c r="Q55" s="26" t="n">
        <f aca="false">(D55*(1+Условия!$C$14))*Условия!$A$14</f>
        <v>3149388</v>
      </c>
      <c r="R55" s="26" t="n">
        <f aca="false">((D55*(1+Условия!$C$14))-(D55*(1+Условия!$C$14))*Условия!$A$14)/18</f>
        <v>408254</v>
      </c>
      <c r="S55" s="26" t="n">
        <f aca="false">D55*(1+Условия!$C$14)</f>
        <v>10497960</v>
      </c>
      <c r="T55" s="26" t="n">
        <f aca="false">(D55*(1+Условия!$D$14))*Условия!$A$14</f>
        <v>3357612</v>
      </c>
      <c r="U55" s="26" t="n">
        <f aca="false">((D55*(1+Условия!$D$14))-(D55*(1+Условия!$D$14))*Условия!$A$14)/24</f>
        <v>326434.5</v>
      </c>
      <c r="V55" s="26" t="n">
        <f aca="false">D55*(1+Условия!$D$14)</f>
        <v>11192040</v>
      </c>
      <c r="W55" s="26" t="n">
        <f aca="false">(D55*(1+Условия!$B$15))*Условия!$A$15</f>
        <v>4663350</v>
      </c>
      <c r="X55" s="26" t="n">
        <f aca="false">((D55*(1+Условия!$B$15))-(D55*(1+Условия!$B$15))*Условия!$A$15)/12</f>
        <v>388612.5</v>
      </c>
      <c r="Y55" s="26" t="n">
        <f aca="false">D55*(1+Условия!$B$15)</f>
        <v>9326700</v>
      </c>
      <c r="Z55" s="26" t="n">
        <f aca="false">(D55*(1+Условия!$C$15))*Условия!$A$15</f>
        <v>4988700</v>
      </c>
      <c r="AA55" s="26" t="n">
        <f aca="false">((D55*(1+Условия!$C$15))-(D55*(1+Условия!$C$15))*Условия!$A$15)/18</f>
        <v>277150</v>
      </c>
      <c r="AB55" s="26" t="n">
        <f aca="false">D55*(1+Условия!$C$15)</f>
        <v>9977400</v>
      </c>
      <c r="AC55" s="26" t="n">
        <f aca="false">(D55*(1+Условия!$D$15))*Условия!$A$15</f>
        <v>5314050</v>
      </c>
      <c r="AD55" s="26" t="n">
        <f aca="false">((D55*(1+Условия!$D$15))-(D55*(1+Условия!$D$15))*Условия!$A$15)/24</f>
        <v>221418.75</v>
      </c>
      <c r="AE55" s="26" t="n">
        <f aca="false">D55*(1+Условия!$D$15)</f>
        <v>10628100</v>
      </c>
    </row>
    <row r="56" customFormat="false" ht="15" hidden="false" customHeight="false" outlineLevel="0" collapsed="false">
      <c r="A56" s="23" t="n">
        <v>55</v>
      </c>
      <c r="B56" s="24" t="n">
        <v>4.82</v>
      </c>
      <c r="C56" s="25" t="n">
        <f aca="false">Условия!$B$8</f>
        <v>1800000</v>
      </c>
      <c r="D56" s="25" t="n">
        <f aca="false">B56*C56</f>
        <v>8676000</v>
      </c>
      <c r="E56" s="26" t="n">
        <f aca="false">(D56*(1+Условия!$B$13))*Условия!$A$13</f>
        <v>1995480</v>
      </c>
      <c r="F56" s="26" t="n">
        <f aca="false">((D56*(1+Условия!$B$13))-(D56*(1+Условия!$B$13))*Условия!$A$13)/12</f>
        <v>665160</v>
      </c>
      <c r="G56" s="26" t="n">
        <f aca="false">D56*(1+Условия!$B$13)</f>
        <v>9977400</v>
      </c>
      <c r="H56" s="26" t="n">
        <f aca="false">(D56*(1+Условия!$C$13))*Условия!$A$13</f>
        <v>2169000</v>
      </c>
      <c r="I56" s="26" t="n">
        <f aca="false">((D56*(1+Условия!$C$13))-(D56*(1+Условия!$C$13))*Условия!$A$13)/18</f>
        <v>482000</v>
      </c>
      <c r="J56" s="26" t="n">
        <f aca="false">D56*(1+Условия!$C$13)</f>
        <v>10845000</v>
      </c>
      <c r="K56" s="26" t="n">
        <f aca="false">(D56*(1+Условия!$D$13))*Условия!$A$13</f>
        <v>2342520</v>
      </c>
      <c r="L56" s="26" t="n">
        <f aca="false">((D56*(1+Условия!$D$13))-(D56*(1+Условия!$D$13))*Условия!$A$13)/24</f>
        <v>390420</v>
      </c>
      <c r="M56" s="26" t="n">
        <f aca="false">D56*(1+Условия!$D$13)</f>
        <v>11712600</v>
      </c>
      <c r="N56" s="26" t="n">
        <f aca="false">(D56*(1+Условия!$B$14))*Условия!$A$14</f>
        <v>2941164</v>
      </c>
      <c r="O56" s="26" t="n">
        <f aca="false">((D56*(1+Условия!$B$14))-(D56*(1+Условия!$B$14))*Условия!$A$14)/12</f>
        <v>571893</v>
      </c>
      <c r="P56" s="26" t="n">
        <f aca="false">D56*(1+Условия!$B$14)</f>
        <v>9803880</v>
      </c>
      <c r="Q56" s="26" t="n">
        <f aca="false">(D56*(1+Условия!$C$14))*Условия!$A$14</f>
        <v>3149388</v>
      </c>
      <c r="R56" s="26" t="n">
        <f aca="false">((D56*(1+Условия!$C$14))-(D56*(1+Условия!$C$14))*Условия!$A$14)/18</f>
        <v>408254</v>
      </c>
      <c r="S56" s="26" t="n">
        <f aca="false">D56*(1+Условия!$C$14)</f>
        <v>10497960</v>
      </c>
      <c r="T56" s="26" t="n">
        <f aca="false">(D56*(1+Условия!$D$14))*Условия!$A$14</f>
        <v>3357612</v>
      </c>
      <c r="U56" s="26" t="n">
        <f aca="false">((D56*(1+Условия!$D$14))-(D56*(1+Условия!$D$14))*Условия!$A$14)/24</f>
        <v>326434.5</v>
      </c>
      <c r="V56" s="26" t="n">
        <f aca="false">D56*(1+Условия!$D$14)</f>
        <v>11192040</v>
      </c>
      <c r="W56" s="26" t="n">
        <f aca="false">(D56*(1+Условия!$B$15))*Условия!$A$15</f>
        <v>4663350</v>
      </c>
      <c r="X56" s="26" t="n">
        <f aca="false">((D56*(1+Условия!$B$15))-(D56*(1+Условия!$B$15))*Условия!$A$15)/12</f>
        <v>388612.5</v>
      </c>
      <c r="Y56" s="26" t="n">
        <f aca="false">D56*(1+Условия!$B$15)</f>
        <v>9326700</v>
      </c>
      <c r="Z56" s="26" t="n">
        <f aca="false">(D56*(1+Условия!$C$15))*Условия!$A$15</f>
        <v>4988700</v>
      </c>
      <c r="AA56" s="26" t="n">
        <f aca="false">((D56*(1+Условия!$C$15))-(D56*(1+Условия!$C$15))*Условия!$A$15)/18</f>
        <v>277150</v>
      </c>
      <c r="AB56" s="26" t="n">
        <f aca="false">D56*(1+Условия!$C$15)</f>
        <v>9977400</v>
      </c>
      <c r="AC56" s="26" t="n">
        <f aca="false">(D56*(1+Условия!$D$15))*Условия!$A$15</f>
        <v>5314050</v>
      </c>
      <c r="AD56" s="26" t="n">
        <f aca="false">((D56*(1+Условия!$D$15))-(D56*(1+Условия!$D$15))*Условия!$A$15)/24</f>
        <v>221418.75</v>
      </c>
      <c r="AE56" s="26" t="n">
        <f aca="false">D56*(1+Условия!$D$15)</f>
        <v>10628100</v>
      </c>
    </row>
    <row r="57" customFormat="false" ht="15" hidden="false" customHeight="false" outlineLevel="0" collapsed="false">
      <c r="A57" s="23" t="n">
        <v>56</v>
      </c>
      <c r="B57" s="24" t="n">
        <v>4.82</v>
      </c>
      <c r="C57" s="25" t="n">
        <f aca="false">Условия!$B$8</f>
        <v>1800000</v>
      </c>
      <c r="D57" s="25" t="n">
        <f aca="false">B57*C57</f>
        <v>8676000</v>
      </c>
      <c r="E57" s="26" t="n">
        <f aca="false">(D57*(1+Условия!$B$13))*Условия!$A$13</f>
        <v>1995480</v>
      </c>
      <c r="F57" s="26" t="n">
        <f aca="false">((D57*(1+Условия!$B$13))-(D57*(1+Условия!$B$13))*Условия!$A$13)/12</f>
        <v>665160</v>
      </c>
      <c r="G57" s="26" t="n">
        <f aca="false">D57*(1+Условия!$B$13)</f>
        <v>9977400</v>
      </c>
      <c r="H57" s="26" t="n">
        <f aca="false">(D57*(1+Условия!$C$13))*Условия!$A$13</f>
        <v>2169000</v>
      </c>
      <c r="I57" s="26" t="n">
        <f aca="false">((D57*(1+Условия!$C$13))-(D57*(1+Условия!$C$13))*Условия!$A$13)/18</f>
        <v>482000</v>
      </c>
      <c r="J57" s="26" t="n">
        <f aca="false">D57*(1+Условия!$C$13)</f>
        <v>10845000</v>
      </c>
      <c r="K57" s="26" t="n">
        <f aca="false">(D57*(1+Условия!$D$13))*Условия!$A$13</f>
        <v>2342520</v>
      </c>
      <c r="L57" s="26" t="n">
        <f aca="false">((D57*(1+Условия!$D$13))-(D57*(1+Условия!$D$13))*Условия!$A$13)/24</f>
        <v>390420</v>
      </c>
      <c r="M57" s="26" t="n">
        <f aca="false">D57*(1+Условия!$D$13)</f>
        <v>11712600</v>
      </c>
      <c r="N57" s="26" t="n">
        <f aca="false">(D57*(1+Условия!$B$14))*Условия!$A$14</f>
        <v>2941164</v>
      </c>
      <c r="O57" s="26" t="n">
        <f aca="false">((D57*(1+Условия!$B$14))-(D57*(1+Условия!$B$14))*Условия!$A$14)/12</f>
        <v>571893</v>
      </c>
      <c r="P57" s="26" t="n">
        <f aca="false">D57*(1+Условия!$B$14)</f>
        <v>9803880</v>
      </c>
      <c r="Q57" s="26" t="n">
        <f aca="false">(D57*(1+Условия!$C$14))*Условия!$A$14</f>
        <v>3149388</v>
      </c>
      <c r="R57" s="26" t="n">
        <f aca="false">((D57*(1+Условия!$C$14))-(D57*(1+Условия!$C$14))*Условия!$A$14)/18</f>
        <v>408254</v>
      </c>
      <c r="S57" s="26" t="n">
        <f aca="false">D57*(1+Условия!$C$14)</f>
        <v>10497960</v>
      </c>
      <c r="T57" s="26" t="n">
        <f aca="false">(D57*(1+Условия!$D$14))*Условия!$A$14</f>
        <v>3357612</v>
      </c>
      <c r="U57" s="26" t="n">
        <f aca="false">((D57*(1+Условия!$D$14))-(D57*(1+Условия!$D$14))*Условия!$A$14)/24</f>
        <v>326434.5</v>
      </c>
      <c r="V57" s="26" t="n">
        <f aca="false">D57*(1+Условия!$D$14)</f>
        <v>11192040</v>
      </c>
      <c r="W57" s="26" t="n">
        <f aca="false">(D57*(1+Условия!$B$15))*Условия!$A$15</f>
        <v>4663350</v>
      </c>
      <c r="X57" s="26" t="n">
        <f aca="false">((D57*(1+Условия!$B$15))-(D57*(1+Условия!$B$15))*Условия!$A$15)/12</f>
        <v>388612.5</v>
      </c>
      <c r="Y57" s="26" t="n">
        <f aca="false">D57*(1+Условия!$B$15)</f>
        <v>9326700</v>
      </c>
      <c r="Z57" s="26" t="n">
        <f aca="false">(D57*(1+Условия!$C$15))*Условия!$A$15</f>
        <v>4988700</v>
      </c>
      <c r="AA57" s="26" t="n">
        <f aca="false">((D57*(1+Условия!$C$15))-(D57*(1+Условия!$C$15))*Условия!$A$15)/18</f>
        <v>277150</v>
      </c>
      <c r="AB57" s="26" t="n">
        <f aca="false">D57*(1+Условия!$C$15)</f>
        <v>9977400</v>
      </c>
      <c r="AC57" s="26" t="n">
        <f aca="false">(D57*(1+Условия!$D$15))*Условия!$A$15</f>
        <v>5314050</v>
      </c>
      <c r="AD57" s="26" t="n">
        <f aca="false">((D57*(1+Условия!$D$15))-(D57*(1+Условия!$D$15))*Условия!$A$15)/24</f>
        <v>221418.75</v>
      </c>
      <c r="AE57" s="26" t="n">
        <f aca="false">D57*(1+Условия!$D$15)</f>
        <v>10628100</v>
      </c>
    </row>
    <row r="58" customFormat="false" ht="15" hidden="false" customHeight="false" outlineLevel="0" collapsed="false">
      <c r="A58" s="23" t="n">
        <v>57</v>
      </c>
      <c r="B58" s="24" t="n">
        <v>4.82</v>
      </c>
      <c r="C58" s="25" t="n">
        <f aca="false">Условия!$B$8</f>
        <v>1800000</v>
      </c>
      <c r="D58" s="25" t="n">
        <f aca="false">B58*C58</f>
        <v>8676000</v>
      </c>
      <c r="E58" s="26" t="n">
        <f aca="false">(D58*(1+Условия!$B$13))*Условия!$A$13</f>
        <v>1995480</v>
      </c>
      <c r="F58" s="26" t="n">
        <f aca="false">((D58*(1+Условия!$B$13))-(D58*(1+Условия!$B$13))*Условия!$A$13)/12</f>
        <v>665160</v>
      </c>
      <c r="G58" s="26" t="n">
        <f aca="false">D58*(1+Условия!$B$13)</f>
        <v>9977400</v>
      </c>
      <c r="H58" s="26" t="n">
        <f aca="false">(D58*(1+Условия!$C$13))*Условия!$A$13</f>
        <v>2169000</v>
      </c>
      <c r="I58" s="26" t="n">
        <f aca="false">((D58*(1+Условия!$C$13))-(D58*(1+Условия!$C$13))*Условия!$A$13)/18</f>
        <v>482000</v>
      </c>
      <c r="J58" s="26" t="n">
        <f aca="false">D58*(1+Условия!$C$13)</f>
        <v>10845000</v>
      </c>
      <c r="K58" s="26" t="n">
        <f aca="false">(D58*(1+Условия!$D$13))*Условия!$A$13</f>
        <v>2342520</v>
      </c>
      <c r="L58" s="26" t="n">
        <f aca="false">((D58*(1+Условия!$D$13))-(D58*(1+Условия!$D$13))*Условия!$A$13)/24</f>
        <v>390420</v>
      </c>
      <c r="M58" s="26" t="n">
        <f aca="false">D58*(1+Условия!$D$13)</f>
        <v>11712600</v>
      </c>
      <c r="N58" s="26" t="n">
        <f aca="false">(D58*(1+Условия!$B$14))*Условия!$A$14</f>
        <v>2941164</v>
      </c>
      <c r="O58" s="26" t="n">
        <f aca="false">((D58*(1+Условия!$B$14))-(D58*(1+Условия!$B$14))*Условия!$A$14)/12</f>
        <v>571893</v>
      </c>
      <c r="P58" s="26" t="n">
        <f aca="false">D58*(1+Условия!$B$14)</f>
        <v>9803880</v>
      </c>
      <c r="Q58" s="26" t="n">
        <f aca="false">(D58*(1+Условия!$C$14))*Условия!$A$14</f>
        <v>3149388</v>
      </c>
      <c r="R58" s="26" t="n">
        <f aca="false">((D58*(1+Условия!$C$14))-(D58*(1+Условия!$C$14))*Условия!$A$14)/18</f>
        <v>408254</v>
      </c>
      <c r="S58" s="26" t="n">
        <f aca="false">D58*(1+Условия!$C$14)</f>
        <v>10497960</v>
      </c>
      <c r="T58" s="26" t="n">
        <f aca="false">(D58*(1+Условия!$D$14))*Условия!$A$14</f>
        <v>3357612</v>
      </c>
      <c r="U58" s="26" t="n">
        <f aca="false">((D58*(1+Условия!$D$14))-(D58*(1+Условия!$D$14))*Условия!$A$14)/24</f>
        <v>326434.5</v>
      </c>
      <c r="V58" s="26" t="n">
        <f aca="false">D58*(1+Условия!$D$14)</f>
        <v>11192040</v>
      </c>
      <c r="W58" s="26" t="n">
        <f aca="false">(D58*(1+Условия!$B$15))*Условия!$A$15</f>
        <v>4663350</v>
      </c>
      <c r="X58" s="26" t="n">
        <f aca="false">((D58*(1+Условия!$B$15))-(D58*(1+Условия!$B$15))*Условия!$A$15)/12</f>
        <v>388612.5</v>
      </c>
      <c r="Y58" s="26" t="n">
        <f aca="false">D58*(1+Условия!$B$15)</f>
        <v>9326700</v>
      </c>
      <c r="Z58" s="26" t="n">
        <f aca="false">(D58*(1+Условия!$C$15))*Условия!$A$15</f>
        <v>4988700</v>
      </c>
      <c r="AA58" s="26" t="n">
        <f aca="false">((D58*(1+Условия!$C$15))-(D58*(1+Условия!$C$15))*Условия!$A$15)/18</f>
        <v>277150</v>
      </c>
      <c r="AB58" s="26" t="n">
        <f aca="false">D58*(1+Условия!$C$15)</f>
        <v>9977400</v>
      </c>
      <c r="AC58" s="26" t="n">
        <f aca="false">(D58*(1+Условия!$D$15))*Условия!$A$15</f>
        <v>5314050</v>
      </c>
      <c r="AD58" s="26" t="n">
        <f aca="false">((D58*(1+Условия!$D$15))-(D58*(1+Условия!$D$15))*Условия!$A$15)/24</f>
        <v>221418.75</v>
      </c>
      <c r="AE58" s="26" t="n">
        <f aca="false">D58*(1+Условия!$D$15)</f>
        <v>10628100</v>
      </c>
    </row>
    <row r="59" customFormat="false" ht="15" hidden="false" customHeight="false" outlineLevel="0" collapsed="false">
      <c r="A59" s="23" t="n">
        <v>58</v>
      </c>
      <c r="B59" s="24" t="n">
        <v>4.82</v>
      </c>
      <c r="C59" s="25" t="n">
        <f aca="false">Условия!$B$8</f>
        <v>1800000</v>
      </c>
      <c r="D59" s="25" t="n">
        <f aca="false">B59*C59</f>
        <v>8676000</v>
      </c>
      <c r="E59" s="26" t="n">
        <f aca="false">(D59*(1+Условия!$B$13))*Условия!$A$13</f>
        <v>1995480</v>
      </c>
      <c r="F59" s="26" t="n">
        <f aca="false">((D59*(1+Условия!$B$13))-(D59*(1+Условия!$B$13))*Условия!$A$13)/12</f>
        <v>665160</v>
      </c>
      <c r="G59" s="26" t="n">
        <f aca="false">D59*(1+Условия!$B$13)</f>
        <v>9977400</v>
      </c>
      <c r="H59" s="26" t="n">
        <f aca="false">(D59*(1+Условия!$C$13))*Условия!$A$13</f>
        <v>2169000</v>
      </c>
      <c r="I59" s="26" t="n">
        <f aca="false">((D59*(1+Условия!$C$13))-(D59*(1+Условия!$C$13))*Условия!$A$13)/18</f>
        <v>482000</v>
      </c>
      <c r="J59" s="26" t="n">
        <f aca="false">D59*(1+Условия!$C$13)</f>
        <v>10845000</v>
      </c>
      <c r="K59" s="26" t="n">
        <f aca="false">(D59*(1+Условия!$D$13))*Условия!$A$13</f>
        <v>2342520</v>
      </c>
      <c r="L59" s="26" t="n">
        <f aca="false">((D59*(1+Условия!$D$13))-(D59*(1+Условия!$D$13))*Условия!$A$13)/24</f>
        <v>390420</v>
      </c>
      <c r="M59" s="26" t="n">
        <f aca="false">D59*(1+Условия!$D$13)</f>
        <v>11712600</v>
      </c>
      <c r="N59" s="26" t="n">
        <f aca="false">(D59*(1+Условия!$B$14))*Условия!$A$14</f>
        <v>2941164</v>
      </c>
      <c r="O59" s="26" t="n">
        <f aca="false">((D59*(1+Условия!$B$14))-(D59*(1+Условия!$B$14))*Условия!$A$14)/12</f>
        <v>571893</v>
      </c>
      <c r="P59" s="26" t="n">
        <f aca="false">D59*(1+Условия!$B$14)</f>
        <v>9803880</v>
      </c>
      <c r="Q59" s="26" t="n">
        <f aca="false">(D59*(1+Условия!$C$14))*Условия!$A$14</f>
        <v>3149388</v>
      </c>
      <c r="R59" s="26" t="n">
        <f aca="false">((D59*(1+Условия!$C$14))-(D59*(1+Условия!$C$14))*Условия!$A$14)/18</f>
        <v>408254</v>
      </c>
      <c r="S59" s="26" t="n">
        <f aca="false">D59*(1+Условия!$C$14)</f>
        <v>10497960</v>
      </c>
      <c r="T59" s="26" t="n">
        <f aca="false">(D59*(1+Условия!$D$14))*Условия!$A$14</f>
        <v>3357612</v>
      </c>
      <c r="U59" s="26" t="n">
        <f aca="false">((D59*(1+Условия!$D$14))-(D59*(1+Условия!$D$14))*Условия!$A$14)/24</f>
        <v>326434.5</v>
      </c>
      <c r="V59" s="26" t="n">
        <f aca="false">D59*(1+Условия!$D$14)</f>
        <v>11192040</v>
      </c>
      <c r="W59" s="26" t="n">
        <f aca="false">(D59*(1+Условия!$B$15))*Условия!$A$15</f>
        <v>4663350</v>
      </c>
      <c r="X59" s="26" t="n">
        <f aca="false">((D59*(1+Условия!$B$15))-(D59*(1+Условия!$B$15))*Условия!$A$15)/12</f>
        <v>388612.5</v>
      </c>
      <c r="Y59" s="26" t="n">
        <f aca="false">D59*(1+Условия!$B$15)</f>
        <v>9326700</v>
      </c>
      <c r="Z59" s="26" t="n">
        <f aca="false">(D59*(1+Условия!$C$15))*Условия!$A$15</f>
        <v>4988700</v>
      </c>
      <c r="AA59" s="26" t="n">
        <f aca="false">((D59*(1+Условия!$C$15))-(D59*(1+Условия!$C$15))*Условия!$A$15)/18</f>
        <v>277150</v>
      </c>
      <c r="AB59" s="26" t="n">
        <f aca="false">D59*(1+Условия!$C$15)</f>
        <v>9977400</v>
      </c>
      <c r="AC59" s="26" t="n">
        <f aca="false">(D59*(1+Условия!$D$15))*Условия!$A$15</f>
        <v>5314050</v>
      </c>
      <c r="AD59" s="26" t="n">
        <f aca="false">((D59*(1+Условия!$D$15))-(D59*(1+Условия!$D$15))*Условия!$A$15)/24</f>
        <v>221418.75</v>
      </c>
      <c r="AE59" s="26" t="n">
        <f aca="false">D59*(1+Условия!$D$15)</f>
        <v>10628100</v>
      </c>
    </row>
    <row r="60" customFormat="false" ht="15" hidden="false" customHeight="false" outlineLevel="0" collapsed="false">
      <c r="A60" s="23" t="n">
        <v>59</v>
      </c>
      <c r="B60" s="24" t="n">
        <v>4.82</v>
      </c>
      <c r="C60" s="25" t="n">
        <f aca="false">Условия!$B$8</f>
        <v>1800000</v>
      </c>
      <c r="D60" s="25" t="n">
        <f aca="false">B60*C60</f>
        <v>8676000</v>
      </c>
      <c r="E60" s="26" t="n">
        <f aca="false">(D60*(1+Условия!$B$13))*Условия!$A$13</f>
        <v>1995480</v>
      </c>
      <c r="F60" s="26" t="n">
        <f aca="false">((D60*(1+Условия!$B$13))-(D60*(1+Условия!$B$13))*Условия!$A$13)/12</f>
        <v>665160</v>
      </c>
      <c r="G60" s="26" t="n">
        <f aca="false">D60*(1+Условия!$B$13)</f>
        <v>9977400</v>
      </c>
      <c r="H60" s="26" t="n">
        <f aca="false">(D60*(1+Условия!$C$13))*Условия!$A$13</f>
        <v>2169000</v>
      </c>
      <c r="I60" s="26" t="n">
        <f aca="false">((D60*(1+Условия!$C$13))-(D60*(1+Условия!$C$13))*Условия!$A$13)/18</f>
        <v>482000</v>
      </c>
      <c r="J60" s="26" t="n">
        <f aca="false">D60*(1+Условия!$C$13)</f>
        <v>10845000</v>
      </c>
      <c r="K60" s="26" t="n">
        <f aca="false">(D60*(1+Условия!$D$13))*Условия!$A$13</f>
        <v>2342520</v>
      </c>
      <c r="L60" s="26" t="n">
        <f aca="false">((D60*(1+Условия!$D$13))-(D60*(1+Условия!$D$13))*Условия!$A$13)/24</f>
        <v>390420</v>
      </c>
      <c r="M60" s="26" t="n">
        <f aca="false">D60*(1+Условия!$D$13)</f>
        <v>11712600</v>
      </c>
      <c r="N60" s="26" t="n">
        <f aca="false">(D60*(1+Условия!$B$14))*Условия!$A$14</f>
        <v>2941164</v>
      </c>
      <c r="O60" s="26" t="n">
        <f aca="false">((D60*(1+Условия!$B$14))-(D60*(1+Условия!$B$14))*Условия!$A$14)/12</f>
        <v>571893</v>
      </c>
      <c r="P60" s="26" t="n">
        <f aca="false">D60*(1+Условия!$B$14)</f>
        <v>9803880</v>
      </c>
      <c r="Q60" s="26" t="n">
        <f aca="false">(D60*(1+Условия!$C$14))*Условия!$A$14</f>
        <v>3149388</v>
      </c>
      <c r="R60" s="26" t="n">
        <f aca="false">((D60*(1+Условия!$C$14))-(D60*(1+Условия!$C$14))*Условия!$A$14)/18</f>
        <v>408254</v>
      </c>
      <c r="S60" s="26" t="n">
        <f aca="false">D60*(1+Условия!$C$14)</f>
        <v>10497960</v>
      </c>
      <c r="T60" s="26" t="n">
        <f aca="false">(D60*(1+Условия!$D$14))*Условия!$A$14</f>
        <v>3357612</v>
      </c>
      <c r="U60" s="26" t="n">
        <f aca="false">((D60*(1+Условия!$D$14))-(D60*(1+Условия!$D$14))*Условия!$A$14)/24</f>
        <v>326434.5</v>
      </c>
      <c r="V60" s="26" t="n">
        <f aca="false">D60*(1+Условия!$D$14)</f>
        <v>11192040</v>
      </c>
      <c r="W60" s="26" t="n">
        <f aca="false">(D60*(1+Условия!$B$15))*Условия!$A$15</f>
        <v>4663350</v>
      </c>
      <c r="X60" s="26" t="n">
        <f aca="false">((D60*(1+Условия!$B$15))-(D60*(1+Условия!$B$15))*Условия!$A$15)/12</f>
        <v>388612.5</v>
      </c>
      <c r="Y60" s="26" t="n">
        <f aca="false">D60*(1+Условия!$B$15)</f>
        <v>9326700</v>
      </c>
      <c r="Z60" s="26" t="n">
        <f aca="false">(D60*(1+Условия!$C$15))*Условия!$A$15</f>
        <v>4988700</v>
      </c>
      <c r="AA60" s="26" t="n">
        <f aca="false">((D60*(1+Условия!$C$15))-(D60*(1+Условия!$C$15))*Условия!$A$15)/18</f>
        <v>277150</v>
      </c>
      <c r="AB60" s="26" t="n">
        <f aca="false">D60*(1+Условия!$C$15)</f>
        <v>9977400</v>
      </c>
      <c r="AC60" s="26" t="n">
        <f aca="false">(D60*(1+Условия!$D$15))*Условия!$A$15</f>
        <v>5314050</v>
      </c>
      <c r="AD60" s="26" t="n">
        <f aca="false">((D60*(1+Условия!$D$15))-(D60*(1+Условия!$D$15))*Условия!$A$15)/24</f>
        <v>221418.75</v>
      </c>
      <c r="AE60" s="26" t="n">
        <f aca="false">D60*(1+Условия!$D$15)</f>
        <v>10628100</v>
      </c>
    </row>
    <row r="61" customFormat="false" ht="15" hidden="false" customHeight="false" outlineLevel="0" collapsed="false">
      <c r="A61" s="23" t="n">
        <v>60</v>
      </c>
      <c r="B61" s="24" t="n">
        <v>4.82</v>
      </c>
      <c r="C61" s="25" t="n">
        <f aca="false">Условия!$B$8</f>
        <v>1800000</v>
      </c>
      <c r="D61" s="25" t="n">
        <f aca="false">B61*C61</f>
        <v>8676000</v>
      </c>
      <c r="E61" s="26" t="n">
        <f aca="false">(D61*(1+Условия!$B$13))*Условия!$A$13</f>
        <v>1995480</v>
      </c>
      <c r="F61" s="26" t="n">
        <f aca="false">((D61*(1+Условия!$B$13))-(D61*(1+Условия!$B$13))*Условия!$A$13)/12</f>
        <v>665160</v>
      </c>
      <c r="G61" s="26" t="n">
        <f aca="false">D61*(1+Условия!$B$13)</f>
        <v>9977400</v>
      </c>
      <c r="H61" s="26" t="n">
        <f aca="false">(D61*(1+Условия!$C$13))*Условия!$A$13</f>
        <v>2169000</v>
      </c>
      <c r="I61" s="26" t="n">
        <f aca="false">((D61*(1+Условия!$C$13))-(D61*(1+Условия!$C$13))*Условия!$A$13)/18</f>
        <v>482000</v>
      </c>
      <c r="J61" s="26" t="n">
        <f aca="false">D61*(1+Условия!$C$13)</f>
        <v>10845000</v>
      </c>
      <c r="K61" s="26" t="n">
        <f aca="false">(D61*(1+Условия!$D$13))*Условия!$A$13</f>
        <v>2342520</v>
      </c>
      <c r="L61" s="26" t="n">
        <f aca="false">((D61*(1+Условия!$D$13))-(D61*(1+Условия!$D$13))*Условия!$A$13)/24</f>
        <v>390420</v>
      </c>
      <c r="M61" s="26" t="n">
        <f aca="false">D61*(1+Условия!$D$13)</f>
        <v>11712600</v>
      </c>
      <c r="N61" s="26" t="n">
        <f aca="false">(D61*(1+Условия!$B$14))*Условия!$A$14</f>
        <v>2941164</v>
      </c>
      <c r="O61" s="26" t="n">
        <f aca="false">((D61*(1+Условия!$B$14))-(D61*(1+Условия!$B$14))*Условия!$A$14)/12</f>
        <v>571893</v>
      </c>
      <c r="P61" s="26" t="n">
        <f aca="false">D61*(1+Условия!$B$14)</f>
        <v>9803880</v>
      </c>
      <c r="Q61" s="26" t="n">
        <f aca="false">(D61*(1+Условия!$C$14))*Условия!$A$14</f>
        <v>3149388</v>
      </c>
      <c r="R61" s="26" t="n">
        <f aca="false">((D61*(1+Условия!$C$14))-(D61*(1+Условия!$C$14))*Условия!$A$14)/18</f>
        <v>408254</v>
      </c>
      <c r="S61" s="26" t="n">
        <f aca="false">D61*(1+Условия!$C$14)</f>
        <v>10497960</v>
      </c>
      <c r="T61" s="26" t="n">
        <f aca="false">(D61*(1+Условия!$D$14))*Условия!$A$14</f>
        <v>3357612</v>
      </c>
      <c r="U61" s="26" t="n">
        <f aca="false">((D61*(1+Условия!$D$14))-(D61*(1+Условия!$D$14))*Условия!$A$14)/24</f>
        <v>326434.5</v>
      </c>
      <c r="V61" s="26" t="n">
        <f aca="false">D61*(1+Условия!$D$14)</f>
        <v>11192040</v>
      </c>
      <c r="W61" s="26" t="n">
        <f aca="false">(D61*(1+Условия!$B$15))*Условия!$A$15</f>
        <v>4663350</v>
      </c>
      <c r="X61" s="26" t="n">
        <f aca="false">((D61*(1+Условия!$B$15))-(D61*(1+Условия!$B$15))*Условия!$A$15)/12</f>
        <v>388612.5</v>
      </c>
      <c r="Y61" s="26" t="n">
        <f aca="false">D61*(1+Условия!$B$15)</f>
        <v>9326700</v>
      </c>
      <c r="Z61" s="26" t="n">
        <f aca="false">(D61*(1+Условия!$C$15))*Условия!$A$15</f>
        <v>4988700</v>
      </c>
      <c r="AA61" s="26" t="n">
        <f aca="false">((D61*(1+Условия!$C$15))-(D61*(1+Условия!$C$15))*Условия!$A$15)/18</f>
        <v>277150</v>
      </c>
      <c r="AB61" s="26" t="n">
        <f aca="false">D61*(1+Условия!$C$15)</f>
        <v>9977400</v>
      </c>
      <c r="AC61" s="26" t="n">
        <f aca="false">(D61*(1+Условия!$D$15))*Условия!$A$15</f>
        <v>5314050</v>
      </c>
      <c r="AD61" s="26" t="n">
        <f aca="false">((D61*(1+Условия!$D$15))-(D61*(1+Условия!$D$15))*Условия!$A$15)/24</f>
        <v>221418.75</v>
      </c>
      <c r="AE61" s="26" t="n">
        <f aca="false">D61*(1+Условия!$D$15)</f>
        <v>10628100</v>
      </c>
    </row>
    <row r="62" customFormat="false" ht="15" hidden="false" customHeight="false" outlineLevel="0" collapsed="false">
      <c r="A62" s="23" t="n">
        <v>61</v>
      </c>
      <c r="B62" s="24" t="n">
        <v>4.54</v>
      </c>
      <c r="C62" s="25" t="n">
        <f aca="false">Условия!$B$8</f>
        <v>1800000</v>
      </c>
      <c r="D62" s="25" t="n">
        <f aca="false">B62*C62</f>
        <v>8172000</v>
      </c>
      <c r="E62" s="26" t="n">
        <f aca="false">(D62*(1+Условия!$B$13))*Условия!$A$13</f>
        <v>1879560</v>
      </c>
      <c r="F62" s="26" t="n">
        <f aca="false">((D62*(1+Условия!$B$13))-(D62*(1+Условия!$B$13))*Условия!$A$13)/12</f>
        <v>626520</v>
      </c>
      <c r="G62" s="26" t="n">
        <f aca="false">D62*(1+Условия!$B$13)</f>
        <v>9397800</v>
      </c>
      <c r="H62" s="26" t="n">
        <f aca="false">(D62*(1+Условия!$C$13))*Условия!$A$13</f>
        <v>2043000</v>
      </c>
      <c r="I62" s="26" t="n">
        <f aca="false">((D62*(1+Условия!$C$13))-(D62*(1+Условия!$C$13))*Условия!$A$13)/18</f>
        <v>454000</v>
      </c>
      <c r="J62" s="26" t="n">
        <f aca="false">D62*(1+Условия!$C$13)</f>
        <v>10215000</v>
      </c>
      <c r="K62" s="26" t="n">
        <f aca="false">(D62*(1+Условия!$D$13))*Условия!$A$13</f>
        <v>2206440</v>
      </c>
      <c r="L62" s="26" t="n">
        <f aca="false">((D62*(1+Условия!$D$13))-(D62*(1+Условия!$D$13))*Условия!$A$13)/24</f>
        <v>367740</v>
      </c>
      <c r="M62" s="26" t="n">
        <f aca="false">D62*(1+Условия!$D$13)</f>
        <v>11032200</v>
      </c>
      <c r="N62" s="26" t="n">
        <f aca="false">(D62*(1+Условия!$B$14))*Условия!$A$14</f>
        <v>2770308</v>
      </c>
      <c r="O62" s="26" t="n">
        <f aca="false">((D62*(1+Условия!$B$14))-(D62*(1+Условия!$B$14))*Условия!$A$14)/12</f>
        <v>538671</v>
      </c>
      <c r="P62" s="26" t="n">
        <f aca="false">D62*(1+Условия!$B$14)</f>
        <v>9234360</v>
      </c>
      <c r="Q62" s="26" t="n">
        <f aca="false">(D62*(1+Условия!$C$14))*Условия!$A$14</f>
        <v>2966436</v>
      </c>
      <c r="R62" s="26" t="n">
        <f aca="false">((D62*(1+Условия!$C$14))-(D62*(1+Условия!$C$14))*Условия!$A$14)/18</f>
        <v>384538</v>
      </c>
      <c r="S62" s="26" t="n">
        <f aca="false">D62*(1+Условия!$C$14)</f>
        <v>9888120</v>
      </c>
      <c r="T62" s="26" t="n">
        <f aca="false">(D62*(1+Условия!$D$14))*Условия!$A$14</f>
        <v>3162564</v>
      </c>
      <c r="U62" s="26" t="n">
        <f aca="false">((D62*(1+Условия!$D$14))-(D62*(1+Условия!$D$14))*Условия!$A$14)/24</f>
        <v>307471.5</v>
      </c>
      <c r="V62" s="26" t="n">
        <f aca="false">D62*(1+Условия!$D$14)</f>
        <v>10541880</v>
      </c>
      <c r="W62" s="26" t="n">
        <f aca="false">(D62*(1+Условия!$B$15))*Условия!$A$15</f>
        <v>4392450</v>
      </c>
      <c r="X62" s="26" t="n">
        <f aca="false">((D62*(1+Условия!$B$15))-(D62*(1+Условия!$B$15))*Условия!$A$15)/12</f>
        <v>366037.5</v>
      </c>
      <c r="Y62" s="26" t="n">
        <f aca="false">D62*(1+Условия!$B$15)</f>
        <v>8784900</v>
      </c>
      <c r="Z62" s="26" t="n">
        <f aca="false">(D62*(1+Условия!$C$15))*Условия!$A$15</f>
        <v>4698900</v>
      </c>
      <c r="AA62" s="26" t="n">
        <f aca="false">((D62*(1+Условия!$C$15))-(D62*(1+Условия!$C$15))*Условия!$A$15)/18</f>
        <v>261050</v>
      </c>
      <c r="AB62" s="26" t="n">
        <f aca="false">D62*(1+Условия!$C$15)</f>
        <v>9397800</v>
      </c>
      <c r="AC62" s="26" t="n">
        <f aca="false">(D62*(1+Условия!$D$15))*Условия!$A$15</f>
        <v>5005350</v>
      </c>
      <c r="AD62" s="26" t="n">
        <f aca="false">((D62*(1+Условия!$D$15))-(D62*(1+Условия!$D$15))*Условия!$A$15)/24</f>
        <v>208556.25</v>
      </c>
      <c r="AE62" s="26" t="n">
        <f aca="false">D62*(1+Условия!$D$15)</f>
        <v>10010700</v>
      </c>
    </row>
    <row r="63" customFormat="false" ht="15" hidden="false" customHeight="false" outlineLevel="0" collapsed="false">
      <c r="A63" s="23" t="n">
        <v>62</v>
      </c>
      <c r="B63" s="24" t="n">
        <v>4.82</v>
      </c>
      <c r="C63" s="25" t="n">
        <f aca="false">Условия!$B$8</f>
        <v>1800000</v>
      </c>
      <c r="D63" s="25" t="n">
        <f aca="false">B63*C63</f>
        <v>8676000</v>
      </c>
      <c r="E63" s="26" t="n">
        <f aca="false">(D63*(1+Условия!$B$13))*Условия!$A$13</f>
        <v>1995480</v>
      </c>
      <c r="F63" s="26" t="n">
        <f aca="false">((D63*(1+Условия!$B$13))-(D63*(1+Условия!$B$13))*Условия!$A$13)/12</f>
        <v>665160</v>
      </c>
      <c r="G63" s="26" t="n">
        <f aca="false">D63*(1+Условия!$B$13)</f>
        <v>9977400</v>
      </c>
      <c r="H63" s="26" t="n">
        <f aca="false">(D63*(1+Условия!$C$13))*Условия!$A$13</f>
        <v>2169000</v>
      </c>
      <c r="I63" s="26" t="n">
        <f aca="false">((D63*(1+Условия!$C$13))-(D63*(1+Условия!$C$13))*Условия!$A$13)/18</f>
        <v>482000</v>
      </c>
      <c r="J63" s="26" t="n">
        <f aca="false">D63*(1+Условия!$C$13)</f>
        <v>10845000</v>
      </c>
      <c r="K63" s="26" t="n">
        <f aca="false">(D63*(1+Условия!$D$13))*Условия!$A$13</f>
        <v>2342520</v>
      </c>
      <c r="L63" s="26" t="n">
        <f aca="false">((D63*(1+Условия!$D$13))-(D63*(1+Условия!$D$13))*Условия!$A$13)/24</f>
        <v>390420</v>
      </c>
      <c r="M63" s="26" t="n">
        <f aca="false">D63*(1+Условия!$D$13)</f>
        <v>11712600</v>
      </c>
      <c r="N63" s="26" t="n">
        <f aca="false">(D63*(1+Условия!$B$14))*Условия!$A$14</f>
        <v>2941164</v>
      </c>
      <c r="O63" s="26" t="n">
        <f aca="false">((D63*(1+Условия!$B$14))-(D63*(1+Условия!$B$14))*Условия!$A$14)/12</f>
        <v>571893</v>
      </c>
      <c r="P63" s="26" t="n">
        <f aca="false">D63*(1+Условия!$B$14)</f>
        <v>9803880</v>
      </c>
      <c r="Q63" s="26" t="n">
        <f aca="false">(D63*(1+Условия!$C$14))*Условия!$A$14</f>
        <v>3149388</v>
      </c>
      <c r="R63" s="26" t="n">
        <f aca="false">((D63*(1+Условия!$C$14))-(D63*(1+Условия!$C$14))*Условия!$A$14)/18</f>
        <v>408254</v>
      </c>
      <c r="S63" s="26" t="n">
        <f aca="false">D63*(1+Условия!$C$14)</f>
        <v>10497960</v>
      </c>
      <c r="T63" s="26" t="n">
        <f aca="false">(D63*(1+Условия!$D$14))*Условия!$A$14</f>
        <v>3357612</v>
      </c>
      <c r="U63" s="26" t="n">
        <f aca="false">((D63*(1+Условия!$D$14))-(D63*(1+Условия!$D$14))*Условия!$A$14)/24</f>
        <v>326434.5</v>
      </c>
      <c r="V63" s="26" t="n">
        <f aca="false">D63*(1+Условия!$D$14)</f>
        <v>11192040</v>
      </c>
      <c r="W63" s="26" t="n">
        <f aca="false">(D63*(1+Условия!$B$15))*Условия!$A$15</f>
        <v>4663350</v>
      </c>
      <c r="X63" s="26" t="n">
        <f aca="false">((D63*(1+Условия!$B$15))-(D63*(1+Условия!$B$15))*Условия!$A$15)/12</f>
        <v>388612.5</v>
      </c>
      <c r="Y63" s="26" t="n">
        <f aca="false">D63*(1+Условия!$B$15)</f>
        <v>9326700</v>
      </c>
      <c r="Z63" s="26" t="n">
        <f aca="false">(D63*(1+Условия!$C$15))*Условия!$A$15</f>
        <v>4988700</v>
      </c>
      <c r="AA63" s="26" t="n">
        <f aca="false">((D63*(1+Условия!$C$15))-(D63*(1+Условия!$C$15))*Условия!$A$15)/18</f>
        <v>277150</v>
      </c>
      <c r="AB63" s="26" t="n">
        <f aca="false">D63*(1+Условия!$C$15)</f>
        <v>9977400</v>
      </c>
      <c r="AC63" s="26" t="n">
        <f aca="false">(D63*(1+Условия!$D$15))*Условия!$A$15</f>
        <v>5314050</v>
      </c>
      <c r="AD63" s="26" t="n">
        <f aca="false">((D63*(1+Условия!$D$15))-(D63*(1+Условия!$D$15))*Условия!$A$15)/24</f>
        <v>221418.75</v>
      </c>
      <c r="AE63" s="26" t="n">
        <f aca="false">D63*(1+Условия!$D$15)</f>
        <v>10628100</v>
      </c>
    </row>
    <row r="64" customFormat="false" ht="15" hidden="false" customHeight="false" outlineLevel="0" collapsed="false">
      <c r="A64" s="23" t="n">
        <v>63</v>
      </c>
      <c r="B64" s="24" t="n">
        <v>4.82</v>
      </c>
      <c r="C64" s="25" t="n">
        <f aca="false">Условия!$B$8</f>
        <v>1800000</v>
      </c>
      <c r="D64" s="25" t="n">
        <f aca="false">B64*C64</f>
        <v>8676000</v>
      </c>
      <c r="E64" s="26" t="n">
        <f aca="false">(D64*(1+Условия!$B$13))*Условия!$A$13</f>
        <v>1995480</v>
      </c>
      <c r="F64" s="26" t="n">
        <f aca="false">((D64*(1+Условия!$B$13))-(D64*(1+Условия!$B$13))*Условия!$A$13)/12</f>
        <v>665160</v>
      </c>
      <c r="G64" s="26" t="n">
        <f aca="false">D64*(1+Условия!$B$13)</f>
        <v>9977400</v>
      </c>
      <c r="H64" s="26" t="n">
        <f aca="false">(D64*(1+Условия!$C$13))*Условия!$A$13</f>
        <v>2169000</v>
      </c>
      <c r="I64" s="26" t="n">
        <f aca="false">((D64*(1+Условия!$C$13))-(D64*(1+Условия!$C$13))*Условия!$A$13)/18</f>
        <v>482000</v>
      </c>
      <c r="J64" s="26" t="n">
        <f aca="false">D64*(1+Условия!$C$13)</f>
        <v>10845000</v>
      </c>
      <c r="K64" s="26" t="n">
        <f aca="false">(D64*(1+Условия!$D$13))*Условия!$A$13</f>
        <v>2342520</v>
      </c>
      <c r="L64" s="26" t="n">
        <f aca="false">((D64*(1+Условия!$D$13))-(D64*(1+Условия!$D$13))*Условия!$A$13)/24</f>
        <v>390420</v>
      </c>
      <c r="M64" s="26" t="n">
        <f aca="false">D64*(1+Условия!$D$13)</f>
        <v>11712600</v>
      </c>
      <c r="N64" s="26" t="n">
        <f aca="false">(D64*(1+Условия!$B$14))*Условия!$A$14</f>
        <v>2941164</v>
      </c>
      <c r="O64" s="26" t="n">
        <f aca="false">((D64*(1+Условия!$B$14))-(D64*(1+Условия!$B$14))*Условия!$A$14)/12</f>
        <v>571893</v>
      </c>
      <c r="P64" s="26" t="n">
        <f aca="false">D64*(1+Условия!$B$14)</f>
        <v>9803880</v>
      </c>
      <c r="Q64" s="26" t="n">
        <f aca="false">(D64*(1+Условия!$C$14))*Условия!$A$14</f>
        <v>3149388</v>
      </c>
      <c r="R64" s="26" t="n">
        <f aca="false">((D64*(1+Условия!$C$14))-(D64*(1+Условия!$C$14))*Условия!$A$14)/18</f>
        <v>408254</v>
      </c>
      <c r="S64" s="26" t="n">
        <f aca="false">D64*(1+Условия!$C$14)</f>
        <v>10497960</v>
      </c>
      <c r="T64" s="26" t="n">
        <f aca="false">(D64*(1+Условия!$D$14))*Условия!$A$14</f>
        <v>3357612</v>
      </c>
      <c r="U64" s="26" t="n">
        <f aca="false">((D64*(1+Условия!$D$14))-(D64*(1+Условия!$D$14))*Условия!$A$14)/24</f>
        <v>326434.5</v>
      </c>
      <c r="V64" s="26" t="n">
        <f aca="false">D64*(1+Условия!$D$14)</f>
        <v>11192040</v>
      </c>
      <c r="W64" s="26" t="n">
        <f aca="false">(D64*(1+Условия!$B$15))*Условия!$A$15</f>
        <v>4663350</v>
      </c>
      <c r="X64" s="26" t="n">
        <f aca="false">((D64*(1+Условия!$B$15))-(D64*(1+Условия!$B$15))*Условия!$A$15)/12</f>
        <v>388612.5</v>
      </c>
      <c r="Y64" s="26" t="n">
        <f aca="false">D64*(1+Условия!$B$15)</f>
        <v>9326700</v>
      </c>
      <c r="Z64" s="26" t="n">
        <f aca="false">(D64*(1+Условия!$C$15))*Условия!$A$15</f>
        <v>4988700</v>
      </c>
      <c r="AA64" s="26" t="n">
        <f aca="false">((D64*(1+Условия!$C$15))-(D64*(1+Условия!$C$15))*Условия!$A$15)/18</f>
        <v>277150</v>
      </c>
      <c r="AB64" s="26" t="n">
        <f aca="false">D64*(1+Условия!$C$15)</f>
        <v>9977400</v>
      </c>
      <c r="AC64" s="26" t="n">
        <f aca="false">(D64*(1+Условия!$D$15))*Условия!$A$15</f>
        <v>5314050</v>
      </c>
      <c r="AD64" s="26" t="n">
        <f aca="false">((D64*(1+Условия!$D$15))-(D64*(1+Условия!$D$15))*Условия!$A$15)/24</f>
        <v>221418.75</v>
      </c>
      <c r="AE64" s="26" t="n">
        <f aca="false">D64*(1+Условия!$D$15)</f>
        <v>10628100</v>
      </c>
    </row>
    <row r="65" customFormat="false" ht="15" hidden="false" customHeight="false" outlineLevel="0" collapsed="false">
      <c r="A65" s="23" t="n">
        <v>64</v>
      </c>
      <c r="B65" s="24" t="n">
        <v>4.82</v>
      </c>
      <c r="C65" s="25" t="n">
        <f aca="false">Условия!$B$8</f>
        <v>1800000</v>
      </c>
      <c r="D65" s="25" t="n">
        <f aca="false">B65*C65</f>
        <v>8676000</v>
      </c>
      <c r="E65" s="26" t="n">
        <f aca="false">(D65*(1+Условия!$B$13))*Условия!$A$13</f>
        <v>1995480</v>
      </c>
      <c r="F65" s="26" t="n">
        <f aca="false">((D65*(1+Условия!$B$13))-(D65*(1+Условия!$B$13))*Условия!$A$13)/12</f>
        <v>665160</v>
      </c>
      <c r="G65" s="26" t="n">
        <f aca="false">D65*(1+Условия!$B$13)</f>
        <v>9977400</v>
      </c>
      <c r="H65" s="26" t="n">
        <f aca="false">(D65*(1+Условия!$C$13))*Условия!$A$13</f>
        <v>2169000</v>
      </c>
      <c r="I65" s="26" t="n">
        <f aca="false">((D65*(1+Условия!$C$13))-(D65*(1+Условия!$C$13))*Условия!$A$13)/18</f>
        <v>482000</v>
      </c>
      <c r="J65" s="26" t="n">
        <f aca="false">D65*(1+Условия!$C$13)</f>
        <v>10845000</v>
      </c>
      <c r="K65" s="26" t="n">
        <f aca="false">(D65*(1+Условия!$D$13))*Условия!$A$13</f>
        <v>2342520</v>
      </c>
      <c r="L65" s="26" t="n">
        <f aca="false">((D65*(1+Условия!$D$13))-(D65*(1+Условия!$D$13))*Условия!$A$13)/24</f>
        <v>390420</v>
      </c>
      <c r="M65" s="26" t="n">
        <f aca="false">D65*(1+Условия!$D$13)</f>
        <v>11712600</v>
      </c>
      <c r="N65" s="26" t="n">
        <f aca="false">(D65*(1+Условия!$B$14))*Условия!$A$14</f>
        <v>2941164</v>
      </c>
      <c r="O65" s="26" t="n">
        <f aca="false">((D65*(1+Условия!$B$14))-(D65*(1+Условия!$B$14))*Условия!$A$14)/12</f>
        <v>571893</v>
      </c>
      <c r="P65" s="26" t="n">
        <f aca="false">D65*(1+Условия!$B$14)</f>
        <v>9803880</v>
      </c>
      <c r="Q65" s="26" t="n">
        <f aca="false">(D65*(1+Условия!$C$14))*Условия!$A$14</f>
        <v>3149388</v>
      </c>
      <c r="R65" s="26" t="n">
        <f aca="false">((D65*(1+Условия!$C$14))-(D65*(1+Условия!$C$14))*Условия!$A$14)/18</f>
        <v>408254</v>
      </c>
      <c r="S65" s="26" t="n">
        <f aca="false">D65*(1+Условия!$C$14)</f>
        <v>10497960</v>
      </c>
      <c r="T65" s="26" t="n">
        <f aca="false">(D65*(1+Условия!$D$14))*Условия!$A$14</f>
        <v>3357612</v>
      </c>
      <c r="U65" s="26" t="n">
        <f aca="false">((D65*(1+Условия!$D$14))-(D65*(1+Условия!$D$14))*Условия!$A$14)/24</f>
        <v>326434.5</v>
      </c>
      <c r="V65" s="26" t="n">
        <f aca="false">D65*(1+Условия!$D$14)</f>
        <v>11192040</v>
      </c>
      <c r="W65" s="26" t="n">
        <f aca="false">(D65*(1+Условия!$B$15))*Условия!$A$15</f>
        <v>4663350</v>
      </c>
      <c r="X65" s="26" t="n">
        <f aca="false">((D65*(1+Условия!$B$15))-(D65*(1+Условия!$B$15))*Условия!$A$15)/12</f>
        <v>388612.5</v>
      </c>
      <c r="Y65" s="26" t="n">
        <f aca="false">D65*(1+Условия!$B$15)</f>
        <v>9326700</v>
      </c>
      <c r="Z65" s="26" t="n">
        <f aca="false">(D65*(1+Условия!$C$15))*Условия!$A$15</f>
        <v>4988700</v>
      </c>
      <c r="AA65" s="26" t="n">
        <f aca="false">((D65*(1+Условия!$C$15))-(D65*(1+Условия!$C$15))*Условия!$A$15)/18</f>
        <v>277150</v>
      </c>
      <c r="AB65" s="26" t="n">
        <f aca="false">D65*(1+Условия!$C$15)</f>
        <v>9977400</v>
      </c>
      <c r="AC65" s="26" t="n">
        <f aca="false">(D65*(1+Условия!$D$15))*Условия!$A$15</f>
        <v>5314050</v>
      </c>
      <c r="AD65" s="26" t="n">
        <f aca="false">((D65*(1+Условия!$D$15))-(D65*(1+Условия!$D$15))*Условия!$A$15)/24</f>
        <v>221418.75</v>
      </c>
      <c r="AE65" s="26" t="n">
        <f aca="false">D65*(1+Условия!$D$15)</f>
        <v>10628100</v>
      </c>
    </row>
    <row r="66" customFormat="false" ht="15" hidden="false" customHeight="false" outlineLevel="0" collapsed="false">
      <c r="A66" s="23" t="n">
        <v>65</v>
      </c>
      <c r="B66" s="24" t="n">
        <v>4.82</v>
      </c>
      <c r="C66" s="25" t="n">
        <f aca="false">Условия!$B$8</f>
        <v>1800000</v>
      </c>
      <c r="D66" s="25" t="n">
        <f aca="false">B66*C66</f>
        <v>8676000</v>
      </c>
      <c r="E66" s="26" t="n">
        <f aca="false">(D66*(1+Условия!$B$13))*Условия!$A$13</f>
        <v>1995480</v>
      </c>
      <c r="F66" s="26" t="n">
        <f aca="false">((D66*(1+Условия!$B$13))-(D66*(1+Условия!$B$13))*Условия!$A$13)/12</f>
        <v>665160</v>
      </c>
      <c r="G66" s="26" t="n">
        <f aca="false">D66*(1+Условия!$B$13)</f>
        <v>9977400</v>
      </c>
      <c r="H66" s="26" t="n">
        <f aca="false">(D66*(1+Условия!$C$13))*Условия!$A$13</f>
        <v>2169000</v>
      </c>
      <c r="I66" s="26" t="n">
        <f aca="false">((D66*(1+Условия!$C$13))-(D66*(1+Условия!$C$13))*Условия!$A$13)/18</f>
        <v>482000</v>
      </c>
      <c r="J66" s="26" t="n">
        <f aca="false">D66*(1+Условия!$C$13)</f>
        <v>10845000</v>
      </c>
      <c r="K66" s="26" t="n">
        <f aca="false">(D66*(1+Условия!$D$13))*Условия!$A$13</f>
        <v>2342520</v>
      </c>
      <c r="L66" s="26" t="n">
        <f aca="false">((D66*(1+Условия!$D$13))-(D66*(1+Условия!$D$13))*Условия!$A$13)/24</f>
        <v>390420</v>
      </c>
      <c r="M66" s="26" t="n">
        <f aca="false">D66*(1+Условия!$D$13)</f>
        <v>11712600</v>
      </c>
      <c r="N66" s="26" t="n">
        <f aca="false">(D66*(1+Условия!$B$14))*Условия!$A$14</f>
        <v>2941164</v>
      </c>
      <c r="O66" s="26" t="n">
        <f aca="false">((D66*(1+Условия!$B$14))-(D66*(1+Условия!$B$14))*Условия!$A$14)/12</f>
        <v>571893</v>
      </c>
      <c r="P66" s="26" t="n">
        <f aca="false">D66*(1+Условия!$B$14)</f>
        <v>9803880</v>
      </c>
      <c r="Q66" s="26" t="n">
        <f aca="false">(D66*(1+Условия!$C$14))*Условия!$A$14</f>
        <v>3149388</v>
      </c>
      <c r="R66" s="26" t="n">
        <f aca="false">((D66*(1+Условия!$C$14))-(D66*(1+Условия!$C$14))*Условия!$A$14)/18</f>
        <v>408254</v>
      </c>
      <c r="S66" s="26" t="n">
        <f aca="false">D66*(1+Условия!$C$14)</f>
        <v>10497960</v>
      </c>
      <c r="T66" s="26" t="n">
        <f aca="false">(D66*(1+Условия!$D$14))*Условия!$A$14</f>
        <v>3357612</v>
      </c>
      <c r="U66" s="26" t="n">
        <f aca="false">((D66*(1+Условия!$D$14))-(D66*(1+Условия!$D$14))*Условия!$A$14)/24</f>
        <v>326434.5</v>
      </c>
      <c r="V66" s="26" t="n">
        <f aca="false">D66*(1+Условия!$D$14)</f>
        <v>11192040</v>
      </c>
      <c r="W66" s="26" t="n">
        <f aca="false">(D66*(1+Условия!$B$15))*Условия!$A$15</f>
        <v>4663350</v>
      </c>
      <c r="X66" s="26" t="n">
        <f aca="false">((D66*(1+Условия!$B$15))-(D66*(1+Условия!$B$15))*Условия!$A$15)/12</f>
        <v>388612.5</v>
      </c>
      <c r="Y66" s="26" t="n">
        <f aca="false">D66*(1+Условия!$B$15)</f>
        <v>9326700</v>
      </c>
      <c r="Z66" s="26" t="n">
        <f aca="false">(D66*(1+Условия!$C$15))*Условия!$A$15</f>
        <v>4988700</v>
      </c>
      <c r="AA66" s="26" t="n">
        <f aca="false">((D66*(1+Условия!$C$15))-(D66*(1+Условия!$C$15))*Условия!$A$15)/18</f>
        <v>277150</v>
      </c>
      <c r="AB66" s="26" t="n">
        <f aca="false">D66*(1+Условия!$C$15)</f>
        <v>9977400</v>
      </c>
      <c r="AC66" s="26" t="n">
        <f aca="false">(D66*(1+Условия!$D$15))*Условия!$A$15</f>
        <v>5314050</v>
      </c>
      <c r="AD66" s="26" t="n">
        <f aca="false">((D66*(1+Условия!$D$15))-(D66*(1+Условия!$D$15))*Условия!$A$15)/24</f>
        <v>221418.75</v>
      </c>
      <c r="AE66" s="26" t="n">
        <f aca="false">D66*(1+Условия!$D$15)</f>
        <v>10628100</v>
      </c>
    </row>
    <row r="67" customFormat="false" ht="15" hidden="false" customHeight="false" outlineLevel="0" collapsed="false">
      <c r="A67" s="23" t="n">
        <v>66</v>
      </c>
      <c r="B67" s="24" t="n">
        <v>4.82</v>
      </c>
      <c r="C67" s="25" t="n">
        <f aca="false">Условия!$B$8</f>
        <v>1800000</v>
      </c>
      <c r="D67" s="25" t="n">
        <f aca="false">B67*C67</f>
        <v>8676000</v>
      </c>
      <c r="E67" s="26" t="n">
        <f aca="false">(D67*(1+Условия!$B$13))*Условия!$A$13</f>
        <v>1995480</v>
      </c>
      <c r="F67" s="26" t="n">
        <f aca="false">((D67*(1+Условия!$B$13))-(D67*(1+Условия!$B$13))*Условия!$A$13)/12</f>
        <v>665160</v>
      </c>
      <c r="G67" s="26" t="n">
        <f aca="false">D67*(1+Условия!$B$13)</f>
        <v>9977400</v>
      </c>
      <c r="H67" s="26" t="n">
        <f aca="false">(D67*(1+Условия!$C$13))*Условия!$A$13</f>
        <v>2169000</v>
      </c>
      <c r="I67" s="26" t="n">
        <f aca="false">((D67*(1+Условия!$C$13))-(D67*(1+Условия!$C$13))*Условия!$A$13)/18</f>
        <v>482000</v>
      </c>
      <c r="J67" s="26" t="n">
        <f aca="false">D67*(1+Условия!$C$13)</f>
        <v>10845000</v>
      </c>
      <c r="K67" s="26" t="n">
        <f aca="false">(D67*(1+Условия!$D$13))*Условия!$A$13</f>
        <v>2342520</v>
      </c>
      <c r="L67" s="26" t="n">
        <f aca="false">((D67*(1+Условия!$D$13))-(D67*(1+Условия!$D$13))*Условия!$A$13)/24</f>
        <v>390420</v>
      </c>
      <c r="M67" s="26" t="n">
        <f aca="false">D67*(1+Условия!$D$13)</f>
        <v>11712600</v>
      </c>
      <c r="N67" s="26" t="n">
        <f aca="false">(D67*(1+Условия!$B$14))*Условия!$A$14</f>
        <v>2941164</v>
      </c>
      <c r="O67" s="26" t="n">
        <f aca="false">((D67*(1+Условия!$B$14))-(D67*(1+Условия!$B$14))*Условия!$A$14)/12</f>
        <v>571893</v>
      </c>
      <c r="P67" s="26" t="n">
        <f aca="false">D67*(1+Условия!$B$14)</f>
        <v>9803880</v>
      </c>
      <c r="Q67" s="26" t="n">
        <f aca="false">(D67*(1+Условия!$C$14))*Условия!$A$14</f>
        <v>3149388</v>
      </c>
      <c r="R67" s="26" t="n">
        <f aca="false">((D67*(1+Условия!$C$14))-(D67*(1+Условия!$C$14))*Условия!$A$14)/18</f>
        <v>408254</v>
      </c>
      <c r="S67" s="26" t="n">
        <f aca="false">D67*(1+Условия!$C$14)</f>
        <v>10497960</v>
      </c>
      <c r="T67" s="26" t="n">
        <f aca="false">(D67*(1+Условия!$D$14))*Условия!$A$14</f>
        <v>3357612</v>
      </c>
      <c r="U67" s="26" t="n">
        <f aca="false">((D67*(1+Условия!$D$14))-(D67*(1+Условия!$D$14))*Условия!$A$14)/24</f>
        <v>326434.5</v>
      </c>
      <c r="V67" s="26" t="n">
        <f aca="false">D67*(1+Условия!$D$14)</f>
        <v>11192040</v>
      </c>
      <c r="W67" s="26" t="n">
        <f aca="false">(D67*(1+Условия!$B$15))*Условия!$A$15</f>
        <v>4663350</v>
      </c>
      <c r="X67" s="26" t="n">
        <f aca="false">((D67*(1+Условия!$B$15))-(D67*(1+Условия!$B$15))*Условия!$A$15)/12</f>
        <v>388612.5</v>
      </c>
      <c r="Y67" s="26" t="n">
        <f aca="false">D67*(1+Условия!$B$15)</f>
        <v>9326700</v>
      </c>
      <c r="Z67" s="26" t="n">
        <f aca="false">(D67*(1+Условия!$C$15))*Условия!$A$15</f>
        <v>4988700</v>
      </c>
      <c r="AA67" s="26" t="n">
        <f aca="false">((D67*(1+Условия!$C$15))-(D67*(1+Условия!$C$15))*Условия!$A$15)/18</f>
        <v>277150</v>
      </c>
      <c r="AB67" s="26" t="n">
        <f aca="false">D67*(1+Условия!$C$15)</f>
        <v>9977400</v>
      </c>
      <c r="AC67" s="26" t="n">
        <f aca="false">(D67*(1+Условия!$D$15))*Условия!$A$15</f>
        <v>5314050</v>
      </c>
      <c r="AD67" s="26" t="n">
        <f aca="false">((D67*(1+Условия!$D$15))-(D67*(1+Условия!$D$15))*Условия!$A$15)/24</f>
        <v>221418.75</v>
      </c>
      <c r="AE67" s="26" t="n">
        <f aca="false">D67*(1+Условия!$D$15)</f>
        <v>10628100</v>
      </c>
    </row>
    <row r="68" customFormat="false" ht="15" hidden="false" customHeight="false" outlineLevel="0" collapsed="false">
      <c r="A68" s="23" t="n">
        <v>67</v>
      </c>
      <c r="B68" s="24" t="n">
        <v>4.82</v>
      </c>
      <c r="C68" s="25" t="n">
        <f aca="false">Условия!$B$8</f>
        <v>1800000</v>
      </c>
      <c r="D68" s="25" t="n">
        <f aca="false">B68*C68</f>
        <v>8676000</v>
      </c>
      <c r="E68" s="26" t="n">
        <f aca="false">(D68*(1+Условия!$B$13))*Условия!$A$13</f>
        <v>1995480</v>
      </c>
      <c r="F68" s="26" t="n">
        <f aca="false">((D68*(1+Условия!$B$13))-(D68*(1+Условия!$B$13))*Условия!$A$13)/12</f>
        <v>665160</v>
      </c>
      <c r="G68" s="26" t="n">
        <f aca="false">D68*(1+Условия!$B$13)</f>
        <v>9977400</v>
      </c>
      <c r="H68" s="26" t="n">
        <f aca="false">(D68*(1+Условия!$C$13))*Условия!$A$13</f>
        <v>2169000</v>
      </c>
      <c r="I68" s="26" t="n">
        <f aca="false">((D68*(1+Условия!$C$13))-(D68*(1+Условия!$C$13))*Условия!$A$13)/18</f>
        <v>482000</v>
      </c>
      <c r="J68" s="26" t="n">
        <f aca="false">D68*(1+Условия!$C$13)</f>
        <v>10845000</v>
      </c>
      <c r="K68" s="26" t="n">
        <f aca="false">(D68*(1+Условия!$D$13))*Условия!$A$13</f>
        <v>2342520</v>
      </c>
      <c r="L68" s="26" t="n">
        <f aca="false">((D68*(1+Условия!$D$13))-(D68*(1+Условия!$D$13))*Условия!$A$13)/24</f>
        <v>390420</v>
      </c>
      <c r="M68" s="26" t="n">
        <f aca="false">D68*(1+Условия!$D$13)</f>
        <v>11712600</v>
      </c>
      <c r="N68" s="26" t="n">
        <f aca="false">(D68*(1+Условия!$B$14))*Условия!$A$14</f>
        <v>2941164</v>
      </c>
      <c r="O68" s="26" t="n">
        <f aca="false">((D68*(1+Условия!$B$14))-(D68*(1+Условия!$B$14))*Условия!$A$14)/12</f>
        <v>571893</v>
      </c>
      <c r="P68" s="26" t="n">
        <f aca="false">D68*(1+Условия!$B$14)</f>
        <v>9803880</v>
      </c>
      <c r="Q68" s="26" t="n">
        <f aca="false">(D68*(1+Условия!$C$14))*Условия!$A$14</f>
        <v>3149388</v>
      </c>
      <c r="R68" s="26" t="n">
        <f aca="false">((D68*(1+Условия!$C$14))-(D68*(1+Условия!$C$14))*Условия!$A$14)/18</f>
        <v>408254</v>
      </c>
      <c r="S68" s="26" t="n">
        <f aca="false">D68*(1+Условия!$C$14)</f>
        <v>10497960</v>
      </c>
      <c r="T68" s="26" t="n">
        <f aca="false">(D68*(1+Условия!$D$14))*Условия!$A$14</f>
        <v>3357612</v>
      </c>
      <c r="U68" s="26" t="n">
        <f aca="false">((D68*(1+Условия!$D$14))-(D68*(1+Условия!$D$14))*Условия!$A$14)/24</f>
        <v>326434.5</v>
      </c>
      <c r="V68" s="26" t="n">
        <f aca="false">D68*(1+Условия!$D$14)</f>
        <v>11192040</v>
      </c>
      <c r="W68" s="26" t="n">
        <f aca="false">(D68*(1+Условия!$B$15))*Условия!$A$15</f>
        <v>4663350</v>
      </c>
      <c r="X68" s="26" t="n">
        <f aca="false">((D68*(1+Условия!$B$15))-(D68*(1+Условия!$B$15))*Условия!$A$15)/12</f>
        <v>388612.5</v>
      </c>
      <c r="Y68" s="26" t="n">
        <f aca="false">D68*(1+Условия!$B$15)</f>
        <v>9326700</v>
      </c>
      <c r="Z68" s="26" t="n">
        <f aca="false">(D68*(1+Условия!$C$15))*Условия!$A$15</f>
        <v>4988700</v>
      </c>
      <c r="AA68" s="26" t="n">
        <f aca="false">((D68*(1+Условия!$C$15))-(D68*(1+Условия!$C$15))*Условия!$A$15)/18</f>
        <v>277150</v>
      </c>
      <c r="AB68" s="26" t="n">
        <f aca="false">D68*(1+Условия!$C$15)</f>
        <v>9977400</v>
      </c>
      <c r="AC68" s="26" t="n">
        <f aca="false">(D68*(1+Условия!$D$15))*Условия!$A$15</f>
        <v>5314050</v>
      </c>
      <c r="AD68" s="26" t="n">
        <f aca="false">((D68*(1+Условия!$D$15))-(D68*(1+Условия!$D$15))*Условия!$A$15)/24</f>
        <v>221418.75</v>
      </c>
      <c r="AE68" s="26" t="n">
        <f aca="false">D68*(1+Условия!$D$15)</f>
        <v>10628100</v>
      </c>
    </row>
    <row r="69" customFormat="false" ht="15" hidden="false" customHeight="false" outlineLevel="0" collapsed="false">
      <c r="A69" s="23" t="n">
        <v>68</v>
      </c>
      <c r="B69" s="24" t="n">
        <v>4.82</v>
      </c>
      <c r="C69" s="25" t="n">
        <f aca="false">Условия!$B$8</f>
        <v>1800000</v>
      </c>
      <c r="D69" s="25" t="n">
        <f aca="false">B69*C69</f>
        <v>8676000</v>
      </c>
      <c r="E69" s="26" t="n">
        <f aca="false">(D69*(1+Условия!$B$13))*Условия!$A$13</f>
        <v>1995480</v>
      </c>
      <c r="F69" s="26" t="n">
        <f aca="false">((D69*(1+Условия!$B$13))-(D69*(1+Условия!$B$13))*Условия!$A$13)/12</f>
        <v>665160</v>
      </c>
      <c r="G69" s="26" t="n">
        <f aca="false">D69*(1+Условия!$B$13)</f>
        <v>9977400</v>
      </c>
      <c r="H69" s="26" t="n">
        <f aca="false">(D69*(1+Условия!$C$13))*Условия!$A$13</f>
        <v>2169000</v>
      </c>
      <c r="I69" s="26" t="n">
        <f aca="false">((D69*(1+Условия!$C$13))-(D69*(1+Условия!$C$13))*Условия!$A$13)/18</f>
        <v>482000</v>
      </c>
      <c r="J69" s="26" t="n">
        <f aca="false">D69*(1+Условия!$C$13)</f>
        <v>10845000</v>
      </c>
      <c r="K69" s="26" t="n">
        <f aca="false">(D69*(1+Условия!$D$13))*Условия!$A$13</f>
        <v>2342520</v>
      </c>
      <c r="L69" s="26" t="n">
        <f aca="false">((D69*(1+Условия!$D$13))-(D69*(1+Условия!$D$13))*Условия!$A$13)/24</f>
        <v>390420</v>
      </c>
      <c r="M69" s="26" t="n">
        <f aca="false">D69*(1+Условия!$D$13)</f>
        <v>11712600</v>
      </c>
      <c r="N69" s="26" t="n">
        <f aca="false">(D69*(1+Условия!$B$14))*Условия!$A$14</f>
        <v>2941164</v>
      </c>
      <c r="O69" s="26" t="n">
        <f aca="false">((D69*(1+Условия!$B$14))-(D69*(1+Условия!$B$14))*Условия!$A$14)/12</f>
        <v>571893</v>
      </c>
      <c r="P69" s="26" t="n">
        <f aca="false">D69*(1+Условия!$B$14)</f>
        <v>9803880</v>
      </c>
      <c r="Q69" s="26" t="n">
        <f aca="false">(D69*(1+Условия!$C$14))*Условия!$A$14</f>
        <v>3149388</v>
      </c>
      <c r="R69" s="26" t="n">
        <f aca="false">((D69*(1+Условия!$C$14))-(D69*(1+Условия!$C$14))*Условия!$A$14)/18</f>
        <v>408254</v>
      </c>
      <c r="S69" s="26" t="n">
        <f aca="false">D69*(1+Условия!$C$14)</f>
        <v>10497960</v>
      </c>
      <c r="T69" s="26" t="n">
        <f aca="false">(D69*(1+Условия!$D$14))*Условия!$A$14</f>
        <v>3357612</v>
      </c>
      <c r="U69" s="26" t="n">
        <f aca="false">((D69*(1+Условия!$D$14))-(D69*(1+Условия!$D$14))*Условия!$A$14)/24</f>
        <v>326434.5</v>
      </c>
      <c r="V69" s="26" t="n">
        <f aca="false">D69*(1+Условия!$D$14)</f>
        <v>11192040</v>
      </c>
      <c r="W69" s="26" t="n">
        <f aca="false">(D69*(1+Условия!$B$15))*Условия!$A$15</f>
        <v>4663350</v>
      </c>
      <c r="X69" s="26" t="n">
        <f aca="false">((D69*(1+Условия!$B$15))-(D69*(1+Условия!$B$15))*Условия!$A$15)/12</f>
        <v>388612.5</v>
      </c>
      <c r="Y69" s="26" t="n">
        <f aca="false">D69*(1+Условия!$B$15)</f>
        <v>9326700</v>
      </c>
      <c r="Z69" s="26" t="n">
        <f aca="false">(D69*(1+Условия!$C$15))*Условия!$A$15</f>
        <v>4988700</v>
      </c>
      <c r="AA69" s="26" t="n">
        <f aca="false">((D69*(1+Условия!$C$15))-(D69*(1+Условия!$C$15))*Условия!$A$15)/18</f>
        <v>277150</v>
      </c>
      <c r="AB69" s="26" t="n">
        <f aca="false">D69*(1+Условия!$C$15)</f>
        <v>9977400</v>
      </c>
      <c r="AC69" s="26" t="n">
        <f aca="false">(D69*(1+Условия!$D$15))*Условия!$A$15</f>
        <v>5314050</v>
      </c>
      <c r="AD69" s="26" t="n">
        <f aca="false">((D69*(1+Условия!$D$15))-(D69*(1+Условия!$D$15))*Условия!$A$15)/24</f>
        <v>221418.75</v>
      </c>
      <c r="AE69" s="26" t="n">
        <f aca="false">D69*(1+Условия!$D$15)</f>
        <v>10628100</v>
      </c>
    </row>
    <row r="70" customFormat="false" ht="15" hidden="false" customHeight="false" outlineLevel="0" collapsed="false">
      <c r="A70" s="23" t="n">
        <v>69</v>
      </c>
      <c r="B70" s="24" t="n">
        <v>4.82</v>
      </c>
      <c r="C70" s="25" t="n">
        <f aca="false">Условия!$B$8</f>
        <v>1800000</v>
      </c>
      <c r="D70" s="25" t="n">
        <f aca="false">B70*C70</f>
        <v>8676000</v>
      </c>
      <c r="E70" s="26" t="n">
        <f aca="false">(D70*(1+Условия!$B$13))*Условия!$A$13</f>
        <v>1995480</v>
      </c>
      <c r="F70" s="26" t="n">
        <f aca="false">((D70*(1+Условия!$B$13))-(D70*(1+Условия!$B$13))*Условия!$A$13)/12</f>
        <v>665160</v>
      </c>
      <c r="G70" s="26" t="n">
        <f aca="false">D70*(1+Условия!$B$13)</f>
        <v>9977400</v>
      </c>
      <c r="H70" s="26" t="n">
        <f aca="false">(D70*(1+Условия!$C$13))*Условия!$A$13</f>
        <v>2169000</v>
      </c>
      <c r="I70" s="26" t="n">
        <f aca="false">((D70*(1+Условия!$C$13))-(D70*(1+Условия!$C$13))*Условия!$A$13)/18</f>
        <v>482000</v>
      </c>
      <c r="J70" s="26" t="n">
        <f aca="false">D70*(1+Условия!$C$13)</f>
        <v>10845000</v>
      </c>
      <c r="K70" s="26" t="n">
        <f aca="false">(D70*(1+Условия!$D$13))*Условия!$A$13</f>
        <v>2342520</v>
      </c>
      <c r="L70" s="26" t="n">
        <f aca="false">((D70*(1+Условия!$D$13))-(D70*(1+Условия!$D$13))*Условия!$A$13)/24</f>
        <v>390420</v>
      </c>
      <c r="M70" s="26" t="n">
        <f aca="false">D70*(1+Условия!$D$13)</f>
        <v>11712600</v>
      </c>
      <c r="N70" s="26" t="n">
        <f aca="false">(D70*(1+Условия!$B$14))*Условия!$A$14</f>
        <v>2941164</v>
      </c>
      <c r="O70" s="26" t="n">
        <f aca="false">((D70*(1+Условия!$B$14))-(D70*(1+Условия!$B$14))*Условия!$A$14)/12</f>
        <v>571893</v>
      </c>
      <c r="P70" s="26" t="n">
        <f aca="false">D70*(1+Условия!$B$14)</f>
        <v>9803880</v>
      </c>
      <c r="Q70" s="26" t="n">
        <f aca="false">(D70*(1+Условия!$C$14))*Условия!$A$14</f>
        <v>3149388</v>
      </c>
      <c r="R70" s="26" t="n">
        <f aca="false">((D70*(1+Условия!$C$14))-(D70*(1+Условия!$C$14))*Условия!$A$14)/18</f>
        <v>408254</v>
      </c>
      <c r="S70" s="26" t="n">
        <f aca="false">D70*(1+Условия!$C$14)</f>
        <v>10497960</v>
      </c>
      <c r="T70" s="26" t="n">
        <f aca="false">(D70*(1+Условия!$D$14))*Условия!$A$14</f>
        <v>3357612</v>
      </c>
      <c r="U70" s="26" t="n">
        <f aca="false">((D70*(1+Условия!$D$14))-(D70*(1+Условия!$D$14))*Условия!$A$14)/24</f>
        <v>326434.5</v>
      </c>
      <c r="V70" s="26" t="n">
        <f aca="false">D70*(1+Условия!$D$14)</f>
        <v>11192040</v>
      </c>
      <c r="W70" s="26" t="n">
        <f aca="false">(D70*(1+Условия!$B$15))*Условия!$A$15</f>
        <v>4663350</v>
      </c>
      <c r="X70" s="26" t="n">
        <f aca="false">((D70*(1+Условия!$B$15))-(D70*(1+Условия!$B$15))*Условия!$A$15)/12</f>
        <v>388612.5</v>
      </c>
      <c r="Y70" s="26" t="n">
        <f aca="false">D70*(1+Условия!$B$15)</f>
        <v>9326700</v>
      </c>
      <c r="Z70" s="26" t="n">
        <f aca="false">(D70*(1+Условия!$C$15))*Условия!$A$15</f>
        <v>4988700</v>
      </c>
      <c r="AA70" s="26" t="n">
        <f aca="false">((D70*(1+Условия!$C$15))-(D70*(1+Условия!$C$15))*Условия!$A$15)/18</f>
        <v>277150</v>
      </c>
      <c r="AB70" s="26" t="n">
        <f aca="false">D70*(1+Условия!$C$15)</f>
        <v>9977400</v>
      </c>
      <c r="AC70" s="26" t="n">
        <f aca="false">(D70*(1+Условия!$D$15))*Условия!$A$15</f>
        <v>5314050</v>
      </c>
      <c r="AD70" s="26" t="n">
        <f aca="false">((D70*(1+Условия!$D$15))-(D70*(1+Условия!$D$15))*Условия!$A$15)/24</f>
        <v>221418.75</v>
      </c>
      <c r="AE70" s="26" t="n">
        <f aca="false">D70*(1+Условия!$D$15)</f>
        <v>10628100</v>
      </c>
    </row>
    <row r="71" customFormat="false" ht="15" hidden="false" customHeight="false" outlineLevel="0" collapsed="false">
      <c r="A71" s="23" t="n">
        <v>70</v>
      </c>
      <c r="B71" s="24" t="n">
        <v>4.82</v>
      </c>
      <c r="C71" s="25" t="n">
        <f aca="false">Условия!$B$8</f>
        <v>1800000</v>
      </c>
      <c r="D71" s="25" t="n">
        <f aca="false">B71*C71</f>
        <v>8676000</v>
      </c>
      <c r="E71" s="26" t="n">
        <f aca="false">(D71*(1+Условия!$B$13))*Условия!$A$13</f>
        <v>1995480</v>
      </c>
      <c r="F71" s="26" t="n">
        <f aca="false">((D71*(1+Условия!$B$13))-(D71*(1+Условия!$B$13))*Условия!$A$13)/12</f>
        <v>665160</v>
      </c>
      <c r="G71" s="26" t="n">
        <f aca="false">D71*(1+Условия!$B$13)</f>
        <v>9977400</v>
      </c>
      <c r="H71" s="26" t="n">
        <f aca="false">(D71*(1+Условия!$C$13))*Условия!$A$13</f>
        <v>2169000</v>
      </c>
      <c r="I71" s="26" t="n">
        <f aca="false">((D71*(1+Условия!$C$13))-(D71*(1+Условия!$C$13))*Условия!$A$13)/18</f>
        <v>482000</v>
      </c>
      <c r="J71" s="26" t="n">
        <f aca="false">D71*(1+Условия!$C$13)</f>
        <v>10845000</v>
      </c>
      <c r="K71" s="26" t="n">
        <f aca="false">(D71*(1+Условия!$D$13))*Условия!$A$13</f>
        <v>2342520</v>
      </c>
      <c r="L71" s="26" t="n">
        <f aca="false">((D71*(1+Условия!$D$13))-(D71*(1+Условия!$D$13))*Условия!$A$13)/24</f>
        <v>390420</v>
      </c>
      <c r="M71" s="26" t="n">
        <f aca="false">D71*(1+Условия!$D$13)</f>
        <v>11712600</v>
      </c>
      <c r="N71" s="26" t="n">
        <f aca="false">(D71*(1+Условия!$B$14))*Условия!$A$14</f>
        <v>2941164</v>
      </c>
      <c r="O71" s="26" t="n">
        <f aca="false">((D71*(1+Условия!$B$14))-(D71*(1+Условия!$B$14))*Условия!$A$14)/12</f>
        <v>571893</v>
      </c>
      <c r="P71" s="26" t="n">
        <f aca="false">D71*(1+Условия!$B$14)</f>
        <v>9803880</v>
      </c>
      <c r="Q71" s="26" t="n">
        <f aca="false">(D71*(1+Условия!$C$14))*Условия!$A$14</f>
        <v>3149388</v>
      </c>
      <c r="R71" s="26" t="n">
        <f aca="false">((D71*(1+Условия!$C$14))-(D71*(1+Условия!$C$14))*Условия!$A$14)/18</f>
        <v>408254</v>
      </c>
      <c r="S71" s="26" t="n">
        <f aca="false">D71*(1+Условия!$C$14)</f>
        <v>10497960</v>
      </c>
      <c r="T71" s="26" t="n">
        <f aca="false">(D71*(1+Условия!$D$14))*Условия!$A$14</f>
        <v>3357612</v>
      </c>
      <c r="U71" s="26" t="n">
        <f aca="false">((D71*(1+Условия!$D$14))-(D71*(1+Условия!$D$14))*Условия!$A$14)/24</f>
        <v>326434.5</v>
      </c>
      <c r="V71" s="26" t="n">
        <f aca="false">D71*(1+Условия!$D$14)</f>
        <v>11192040</v>
      </c>
      <c r="W71" s="26" t="n">
        <f aca="false">(D71*(1+Условия!$B$15))*Условия!$A$15</f>
        <v>4663350</v>
      </c>
      <c r="X71" s="26" t="n">
        <f aca="false">((D71*(1+Условия!$B$15))-(D71*(1+Условия!$B$15))*Условия!$A$15)/12</f>
        <v>388612.5</v>
      </c>
      <c r="Y71" s="26" t="n">
        <f aca="false">D71*(1+Условия!$B$15)</f>
        <v>9326700</v>
      </c>
      <c r="Z71" s="26" t="n">
        <f aca="false">(D71*(1+Условия!$C$15))*Условия!$A$15</f>
        <v>4988700</v>
      </c>
      <c r="AA71" s="26" t="n">
        <f aca="false">((D71*(1+Условия!$C$15))-(D71*(1+Условия!$C$15))*Условия!$A$15)/18</f>
        <v>277150</v>
      </c>
      <c r="AB71" s="26" t="n">
        <f aca="false">D71*(1+Условия!$C$15)</f>
        <v>9977400</v>
      </c>
      <c r="AC71" s="26" t="n">
        <f aca="false">(D71*(1+Условия!$D$15))*Условия!$A$15</f>
        <v>5314050</v>
      </c>
      <c r="AD71" s="26" t="n">
        <f aca="false">((D71*(1+Условия!$D$15))-(D71*(1+Условия!$D$15))*Условия!$A$15)/24</f>
        <v>221418.75</v>
      </c>
      <c r="AE71" s="26" t="n">
        <f aca="false">D71*(1+Условия!$D$15)</f>
        <v>10628100</v>
      </c>
    </row>
    <row r="72" customFormat="false" ht="15" hidden="false" customHeight="false" outlineLevel="0" collapsed="false">
      <c r="A72" s="23" t="n">
        <v>71</v>
      </c>
      <c r="B72" s="24" t="n">
        <v>4.82</v>
      </c>
      <c r="C72" s="25" t="n">
        <f aca="false">Условия!$B$8</f>
        <v>1800000</v>
      </c>
      <c r="D72" s="25" t="n">
        <f aca="false">B72*C72</f>
        <v>8676000</v>
      </c>
      <c r="E72" s="26" t="n">
        <f aca="false">(D72*(1+Условия!$B$13))*Условия!$A$13</f>
        <v>1995480</v>
      </c>
      <c r="F72" s="26" t="n">
        <f aca="false">((D72*(1+Условия!$B$13))-(D72*(1+Условия!$B$13))*Условия!$A$13)/12</f>
        <v>665160</v>
      </c>
      <c r="G72" s="26" t="n">
        <f aca="false">D72*(1+Условия!$B$13)</f>
        <v>9977400</v>
      </c>
      <c r="H72" s="26" t="n">
        <f aca="false">(D72*(1+Условия!$C$13))*Условия!$A$13</f>
        <v>2169000</v>
      </c>
      <c r="I72" s="26" t="n">
        <f aca="false">((D72*(1+Условия!$C$13))-(D72*(1+Условия!$C$13))*Условия!$A$13)/18</f>
        <v>482000</v>
      </c>
      <c r="J72" s="26" t="n">
        <f aca="false">D72*(1+Условия!$C$13)</f>
        <v>10845000</v>
      </c>
      <c r="K72" s="26" t="n">
        <f aca="false">(D72*(1+Условия!$D$13))*Условия!$A$13</f>
        <v>2342520</v>
      </c>
      <c r="L72" s="26" t="n">
        <f aca="false">((D72*(1+Условия!$D$13))-(D72*(1+Условия!$D$13))*Условия!$A$13)/24</f>
        <v>390420</v>
      </c>
      <c r="M72" s="26" t="n">
        <f aca="false">D72*(1+Условия!$D$13)</f>
        <v>11712600</v>
      </c>
      <c r="N72" s="26" t="n">
        <f aca="false">(D72*(1+Условия!$B$14))*Условия!$A$14</f>
        <v>2941164</v>
      </c>
      <c r="O72" s="26" t="n">
        <f aca="false">((D72*(1+Условия!$B$14))-(D72*(1+Условия!$B$14))*Условия!$A$14)/12</f>
        <v>571893</v>
      </c>
      <c r="P72" s="26" t="n">
        <f aca="false">D72*(1+Условия!$B$14)</f>
        <v>9803880</v>
      </c>
      <c r="Q72" s="26" t="n">
        <f aca="false">(D72*(1+Условия!$C$14))*Условия!$A$14</f>
        <v>3149388</v>
      </c>
      <c r="R72" s="26" t="n">
        <f aca="false">((D72*(1+Условия!$C$14))-(D72*(1+Условия!$C$14))*Условия!$A$14)/18</f>
        <v>408254</v>
      </c>
      <c r="S72" s="26" t="n">
        <f aca="false">D72*(1+Условия!$C$14)</f>
        <v>10497960</v>
      </c>
      <c r="T72" s="26" t="n">
        <f aca="false">(D72*(1+Условия!$D$14))*Условия!$A$14</f>
        <v>3357612</v>
      </c>
      <c r="U72" s="26" t="n">
        <f aca="false">((D72*(1+Условия!$D$14))-(D72*(1+Условия!$D$14))*Условия!$A$14)/24</f>
        <v>326434.5</v>
      </c>
      <c r="V72" s="26" t="n">
        <f aca="false">D72*(1+Условия!$D$14)</f>
        <v>11192040</v>
      </c>
      <c r="W72" s="26" t="n">
        <f aca="false">(D72*(1+Условия!$B$15))*Условия!$A$15</f>
        <v>4663350</v>
      </c>
      <c r="X72" s="26" t="n">
        <f aca="false">((D72*(1+Условия!$B$15))-(D72*(1+Условия!$B$15))*Условия!$A$15)/12</f>
        <v>388612.5</v>
      </c>
      <c r="Y72" s="26" t="n">
        <f aca="false">D72*(1+Условия!$B$15)</f>
        <v>9326700</v>
      </c>
      <c r="Z72" s="26" t="n">
        <f aca="false">(D72*(1+Условия!$C$15))*Условия!$A$15</f>
        <v>4988700</v>
      </c>
      <c r="AA72" s="26" t="n">
        <f aca="false">((D72*(1+Условия!$C$15))-(D72*(1+Условия!$C$15))*Условия!$A$15)/18</f>
        <v>277150</v>
      </c>
      <c r="AB72" s="26" t="n">
        <f aca="false">D72*(1+Условия!$C$15)</f>
        <v>9977400</v>
      </c>
      <c r="AC72" s="26" t="n">
        <f aca="false">(D72*(1+Условия!$D$15))*Условия!$A$15</f>
        <v>5314050</v>
      </c>
      <c r="AD72" s="26" t="n">
        <f aca="false">((D72*(1+Условия!$D$15))-(D72*(1+Условия!$D$15))*Условия!$A$15)/24</f>
        <v>221418.75</v>
      </c>
      <c r="AE72" s="26" t="n">
        <f aca="false">D72*(1+Условия!$D$15)</f>
        <v>10628100</v>
      </c>
    </row>
    <row r="73" customFormat="false" ht="15" hidden="false" customHeight="false" outlineLevel="0" collapsed="false">
      <c r="A73" s="23" t="n">
        <v>72</v>
      </c>
      <c r="B73" s="24" t="n">
        <v>4.82</v>
      </c>
      <c r="C73" s="25" t="n">
        <f aca="false">Условия!$B$8</f>
        <v>1800000</v>
      </c>
      <c r="D73" s="25" t="n">
        <f aca="false">B73*C73</f>
        <v>8676000</v>
      </c>
      <c r="E73" s="26" t="n">
        <f aca="false">(D73*(1+Условия!$B$13))*Условия!$A$13</f>
        <v>1995480</v>
      </c>
      <c r="F73" s="26" t="n">
        <f aca="false">((D73*(1+Условия!$B$13))-(D73*(1+Условия!$B$13))*Условия!$A$13)/12</f>
        <v>665160</v>
      </c>
      <c r="G73" s="26" t="n">
        <f aca="false">D73*(1+Условия!$B$13)</f>
        <v>9977400</v>
      </c>
      <c r="H73" s="26" t="n">
        <f aca="false">(D73*(1+Условия!$C$13))*Условия!$A$13</f>
        <v>2169000</v>
      </c>
      <c r="I73" s="26" t="n">
        <f aca="false">((D73*(1+Условия!$C$13))-(D73*(1+Условия!$C$13))*Условия!$A$13)/18</f>
        <v>482000</v>
      </c>
      <c r="J73" s="26" t="n">
        <f aca="false">D73*(1+Условия!$C$13)</f>
        <v>10845000</v>
      </c>
      <c r="K73" s="26" t="n">
        <f aca="false">(D73*(1+Условия!$D$13))*Условия!$A$13</f>
        <v>2342520</v>
      </c>
      <c r="L73" s="26" t="n">
        <f aca="false">((D73*(1+Условия!$D$13))-(D73*(1+Условия!$D$13))*Условия!$A$13)/24</f>
        <v>390420</v>
      </c>
      <c r="M73" s="26" t="n">
        <f aca="false">D73*(1+Условия!$D$13)</f>
        <v>11712600</v>
      </c>
      <c r="N73" s="26" t="n">
        <f aca="false">(D73*(1+Условия!$B$14))*Условия!$A$14</f>
        <v>2941164</v>
      </c>
      <c r="O73" s="26" t="n">
        <f aca="false">((D73*(1+Условия!$B$14))-(D73*(1+Условия!$B$14))*Условия!$A$14)/12</f>
        <v>571893</v>
      </c>
      <c r="P73" s="26" t="n">
        <f aca="false">D73*(1+Условия!$B$14)</f>
        <v>9803880</v>
      </c>
      <c r="Q73" s="26" t="n">
        <f aca="false">(D73*(1+Условия!$C$14))*Условия!$A$14</f>
        <v>3149388</v>
      </c>
      <c r="R73" s="26" t="n">
        <f aca="false">((D73*(1+Условия!$C$14))-(D73*(1+Условия!$C$14))*Условия!$A$14)/18</f>
        <v>408254</v>
      </c>
      <c r="S73" s="26" t="n">
        <f aca="false">D73*(1+Условия!$C$14)</f>
        <v>10497960</v>
      </c>
      <c r="T73" s="26" t="n">
        <f aca="false">(D73*(1+Условия!$D$14))*Условия!$A$14</f>
        <v>3357612</v>
      </c>
      <c r="U73" s="26" t="n">
        <f aca="false">((D73*(1+Условия!$D$14))-(D73*(1+Условия!$D$14))*Условия!$A$14)/24</f>
        <v>326434.5</v>
      </c>
      <c r="V73" s="26" t="n">
        <f aca="false">D73*(1+Условия!$D$14)</f>
        <v>11192040</v>
      </c>
      <c r="W73" s="26" t="n">
        <f aca="false">(D73*(1+Условия!$B$15))*Условия!$A$15</f>
        <v>4663350</v>
      </c>
      <c r="X73" s="26" t="n">
        <f aca="false">((D73*(1+Условия!$B$15))-(D73*(1+Условия!$B$15))*Условия!$A$15)/12</f>
        <v>388612.5</v>
      </c>
      <c r="Y73" s="26" t="n">
        <f aca="false">D73*(1+Условия!$B$15)</f>
        <v>9326700</v>
      </c>
      <c r="Z73" s="26" t="n">
        <f aca="false">(D73*(1+Условия!$C$15))*Условия!$A$15</f>
        <v>4988700</v>
      </c>
      <c r="AA73" s="26" t="n">
        <f aca="false">((D73*(1+Условия!$C$15))-(D73*(1+Условия!$C$15))*Условия!$A$15)/18</f>
        <v>277150</v>
      </c>
      <c r="AB73" s="26" t="n">
        <f aca="false">D73*(1+Условия!$C$15)</f>
        <v>9977400</v>
      </c>
      <c r="AC73" s="26" t="n">
        <f aca="false">(D73*(1+Условия!$D$15))*Условия!$A$15</f>
        <v>5314050</v>
      </c>
      <c r="AD73" s="26" t="n">
        <f aca="false">((D73*(1+Условия!$D$15))-(D73*(1+Условия!$D$15))*Условия!$A$15)/24</f>
        <v>221418.75</v>
      </c>
      <c r="AE73" s="26" t="n">
        <f aca="false">D73*(1+Условия!$D$15)</f>
        <v>10628100</v>
      </c>
    </row>
    <row r="74" customFormat="false" ht="15" hidden="false" customHeight="false" outlineLevel="0" collapsed="false">
      <c r="A74" s="23" t="n">
        <v>73</v>
      </c>
      <c r="B74" s="24" t="n">
        <v>4.61</v>
      </c>
      <c r="C74" s="25" t="n">
        <f aca="false">Условия!$B$8</f>
        <v>1800000</v>
      </c>
      <c r="D74" s="25" t="n">
        <f aca="false">B74*C74</f>
        <v>8298000</v>
      </c>
      <c r="E74" s="26" t="n">
        <f aca="false">(D74*(1+Условия!$B$13))*Условия!$A$13</f>
        <v>1908540</v>
      </c>
      <c r="F74" s="26" t="n">
        <f aca="false">((D74*(1+Условия!$B$13))-(D74*(1+Условия!$B$13))*Условия!$A$13)/12</f>
        <v>636180</v>
      </c>
      <c r="G74" s="26" t="n">
        <f aca="false">D74*(1+Условия!$B$13)</f>
        <v>9542700</v>
      </c>
      <c r="H74" s="26" t="n">
        <f aca="false">(D74*(1+Условия!$C$13))*Условия!$A$13</f>
        <v>2074500</v>
      </c>
      <c r="I74" s="26" t="n">
        <f aca="false">((D74*(1+Условия!$C$13))-(D74*(1+Условия!$C$13))*Условия!$A$13)/18</f>
        <v>461000</v>
      </c>
      <c r="J74" s="26" t="n">
        <f aca="false">D74*(1+Условия!$C$13)</f>
        <v>10372500</v>
      </c>
      <c r="K74" s="26" t="n">
        <f aca="false">(D74*(1+Условия!$D$13))*Условия!$A$13</f>
        <v>2240460</v>
      </c>
      <c r="L74" s="26" t="n">
        <f aca="false">((D74*(1+Условия!$D$13))-(D74*(1+Условия!$D$13))*Условия!$A$13)/24</f>
        <v>373410</v>
      </c>
      <c r="M74" s="26" t="n">
        <f aca="false">D74*(1+Условия!$D$13)</f>
        <v>11202300</v>
      </c>
      <c r="N74" s="26" t="n">
        <f aca="false">(D74*(1+Условия!$B$14))*Условия!$A$14</f>
        <v>2813022</v>
      </c>
      <c r="O74" s="26" t="n">
        <f aca="false">((D74*(1+Условия!$B$14))-(D74*(1+Условия!$B$14))*Условия!$A$14)/12</f>
        <v>546976.5</v>
      </c>
      <c r="P74" s="26" t="n">
        <f aca="false">D74*(1+Условия!$B$14)</f>
        <v>9376740</v>
      </c>
      <c r="Q74" s="26" t="n">
        <f aca="false">(D74*(1+Условия!$C$14))*Условия!$A$14</f>
        <v>3012174</v>
      </c>
      <c r="R74" s="26" t="n">
        <f aca="false">((D74*(1+Условия!$C$14))-(D74*(1+Условия!$C$14))*Условия!$A$14)/18</f>
        <v>390467</v>
      </c>
      <c r="S74" s="26" t="n">
        <f aca="false">D74*(1+Условия!$C$14)</f>
        <v>10040580</v>
      </c>
      <c r="T74" s="26" t="n">
        <f aca="false">(D74*(1+Условия!$D$14))*Условия!$A$14</f>
        <v>3211326</v>
      </c>
      <c r="U74" s="26" t="n">
        <f aca="false">((D74*(1+Условия!$D$14))-(D74*(1+Условия!$D$14))*Условия!$A$14)/24</f>
        <v>312212.25</v>
      </c>
      <c r="V74" s="26" t="n">
        <f aca="false">D74*(1+Условия!$D$14)</f>
        <v>10704420</v>
      </c>
      <c r="W74" s="26" t="n">
        <f aca="false">(D74*(1+Условия!$B$15))*Условия!$A$15</f>
        <v>4460175</v>
      </c>
      <c r="X74" s="26" t="n">
        <f aca="false">((D74*(1+Условия!$B$15))-(D74*(1+Условия!$B$15))*Условия!$A$15)/12</f>
        <v>371681.25</v>
      </c>
      <c r="Y74" s="26" t="n">
        <f aca="false">D74*(1+Условия!$B$15)</f>
        <v>8920350</v>
      </c>
      <c r="Z74" s="26" t="n">
        <f aca="false">(D74*(1+Условия!$C$15))*Условия!$A$15</f>
        <v>4771350</v>
      </c>
      <c r="AA74" s="26" t="n">
        <f aca="false">((D74*(1+Условия!$C$15))-(D74*(1+Условия!$C$15))*Условия!$A$15)/18</f>
        <v>265075</v>
      </c>
      <c r="AB74" s="26" t="n">
        <f aca="false">D74*(1+Условия!$C$15)</f>
        <v>9542700</v>
      </c>
      <c r="AC74" s="26" t="n">
        <f aca="false">(D74*(1+Условия!$D$15))*Условия!$A$15</f>
        <v>5082525</v>
      </c>
      <c r="AD74" s="26" t="n">
        <f aca="false">((D74*(1+Условия!$D$15))-(D74*(1+Условия!$D$15))*Условия!$A$15)/24</f>
        <v>211771.875</v>
      </c>
      <c r="AE74" s="26" t="n">
        <f aca="false">D74*(1+Условия!$D$15)</f>
        <v>10165050</v>
      </c>
    </row>
    <row r="75" customFormat="false" ht="15" hidden="false" customHeight="false" outlineLevel="0" collapsed="false">
      <c r="A75" s="23" t="n">
        <v>74</v>
      </c>
      <c r="B75" s="24" t="n">
        <v>4.82</v>
      </c>
      <c r="C75" s="25" t="n">
        <f aca="false">Условия!$B$8</f>
        <v>1800000</v>
      </c>
      <c r="D75" s="25" t="n">
        <f aca="false">B75*C75</f>
        <v>8676000</v>
      </c>
      <c r="E75" s="26" t="n">
        <f aca="false">(D75*(1+Условия!$B$13))*Условия!$A$13</f>
        <v>1995480</v>
      </c>
      <c r="F75" s="26" t="n">
        <f aca="false">((D75*(1+Условия!$B$13))-(D75*(1+Условия!$B$13))*Условия!$A$13)/12</f>
        <v>665160</v>
      </c>
      <c r="G75" s="26" t="n">
        <f aca="false">D75*(1+Условия!$B$13)</f>
        <v>9977400</v>
      </c>
      <c r="H75" s="26" t="n">
        <f aca="false">(D75*(1+Условия!$C$13))*Условия!$A$13</f>
        <v>2169000</v>
      </c>
      <c r="I75" s="26" t="n">
        <f aca="false">((D75*(1+Условия!$C$13))-(D75*(1+Условия!$C$13))*Условия!$A$13)/18</f>
        <v>482000</v>
      </c>
      <c r="J75" s="26" t="n">
        <f aca="false">D75*(1+Условия!$C$13)</f>
        <v>10845000</v>
      </c>
      <c r="K75" s="26" t="n">
        <f aca="false">(D75*(1+Условия!$D$13))*Условия!$A$13</f>
        <v>2342520</v>
      </c>
      <c r="L75" s="26" t="n">
        <f aca="false">((D75*(1+Условия!$D$13))-(D75*(1+Условия!$D$13))*Условия!$A$13)/24</f>
        <v>390420</v>
      </c>
      <c r="M75" s="26" t="n">
        <f aca="false">D75*(1+Условия!$D$13)</f>
        <v>11712600</v>
      </c>
      <c r="N75" s="26" t="n">
        <f aca="false">(D75*(1+Условия!$B$14))*Условия!$A$14</f>
        <v>2941164</v>
      </c>
      <c r="O75" s="26" t="n">
        <f aca="false">((D75*(1+Условия!$B$14))-(D75*(1+Условия!$B$14))*Условия!$A$14)/12</f>
        <v>571893</v>
      </c>
      <c r="P75" s="26" t="n">
        <f aca="false">D75*(1+Условия!$B$14)</f>
        <v>9803880</v>
      </c>
      <c r="Q75" s="26" t="n">
        <f aca="false">(D75*(1+Условия!$C$14))*Условия!$A$14</f>
        <v>3149388</v>
      </c>
      <c r="R75" s="26" t="n">
        <f aca="false">((D75*(1+Условия!$C$14))-(D75*(1+Условия!$C$14))*Условия!$A$14)/18</f>
        <v>408254</v>
      </c>
      <c r="S75" s="26" t="n">
        <f aca="false">D75*(1+Условия!$C$14)</f>
        <v>10497960</v>
      </c>
      <c r="T75" s="26" t="n">
        <f aca="false">(D75*(1+Условия!$D$14))*Условия!$A$14</f>
        <v>3357612</v>
      </c>
      <c r="U75" s="26" t="n">
        <f aca="false">((D75*(1+Условия!$D$14))-(D75*(1+Условия!$D$14))*Условия!$A$14)/24</f>
        <v>326434.5</v>
      </c>
      <c r="V75" s="26" t="n">
        <f aca="false">D75*(1+Условия!$D$14)</f>
        <v>11192040</v>
      </c>
      <c r="W75" s="26" t="n">
        <f aca="false">(D75*(1+Условия!$B$15))*Условия!$A$15</f>
        <v>4663350</v>
      </c>
      <c r="X75" s="26" t="n">
        <f aca="false">((D75*(1+Условия!$B$15))-(D75*(1+Условия!$B$15))*Условия!$A$15)/12</f>
        <v>388612.5</v>
      </c>
      <c r="Y75" s="26" t="n">
        <f aca="false">D75*(1+Условия!$B$15)</f>
        <v>9326700</v>
      </c>
      <c r="Z75" s="26" t="n">
        <f aca="false">(D75*(1+Условия!$C$15))*Условия!$A$15</f>
        <v>4988700</v>
      </c>
      <c r="AA75" s="26" t="n">
        <f aca="false">((D75*(1+Условия!$C$15))-(D75*(1+Условия!$C$15))*Условия!$A$15)/18</f>
        <v>277150</v>
      </c>
      <c r="AB75" s="26" t="n">
        <f aca="false">D75*(1+Условия!$C$15)</f>
        <v>9977400</v>
      </c>
      <c r="AC75" s="26" t="n">
        <f aca="false">(D75*(1+Условия!$D$15))*Условия!$A$15</f>
        <v>5314050</v>
      </c>
      <c r="AD75" s="26" t="n">
        <f aca="false">((D75*(1+Условия!$D$15))-(D75*(1+Условия!$D$15))*Условия!$A$15)/24</f>
        <v>221418.75</v>
      </c>
      <c r="AE75" s="26" t="n">
        <f aca="false">D75*(1+Условия!$D$15)</f>
        <v>10628100</v>
      </c>
    </row>
    <row r="76" customFormat="false" ht="15" hidden="false" customHeight="false" outlineLevel="0" collapsed="false">
      <c r="A76" s="23" t="n">
        <v>75</v>
      </c>
      <c r="B76" s="24" t="n">
        <v>4.82</v>
      </c>
      <c r="C76" s="25" t="n">
        <f aca="false">Условия!$B$8</f>
        <v>1800000</v>
      </c>
      <c r="D76" s="25" t="n">
        <f aca="false">B76*C76</f>
        <v>8676000</v>
      </c>
      <c r="E76" s="26" t="n">
        <f aca="false">(D76*(1+Условия!$B$13))*Условия!$A$13</f>
        <v>1995480</v>
      </c>
      <c r="F76" s="26" t="n">
        <f aca="false">((D76*(1+Условия!$B$13))-(D76*(1+Условия!$B$13))*Условия!$A$13)/12</f>
        <v>665160</v>
      </c>
      <c r="G76" s="26" t="n">
        <f aca="false">D76*(1+Условия!$B$13)</f>
        <v>9977400</v>
      </c>
      <c r="H76" s="26" t="n">
        <f aca="false">(D76*(1+Условия!$C$13))*Условия!$A$13</f>
        <v>2169000</v>
      </c>
      <c r="I76" s="26" t="n">
        <f aca="false">((D76*(1+Условия!$C$13))-(D76*(1+Условия!$C$13))*Условия!$A$13)/18</f>
        <v>482000</v>
      </c>
      <c r="J76" s="26" t="n">
        <f aca="false">D76*(1+Условия!$C$13)</f>
        <v>10845000</v>
      </c>
      <c r="K76" s="26" t="n">
        <f aca="false">(D76*(1+Условия!$D$13))*Условия!$A$13</f>
        <v>2342520</v>
      </c>
      <c r="L76" s="26" t="n">
        <f aca="false">((D76*(1+Условия!$D$13))-(D76*(1+Условия!$D$13))*Условия!$A$13)/24</f>
        <v>390420</v>
      </c>
      <c r="M76" s="26" t="n">
        <f aca="false">D76*(1+Условия!$D$13)</f>
        <v>11712600</v>
      </c>
      <c r="N76" s="26" t="n">
        <f aca="false">(D76*(1+Условия!$B$14))*Условия!$A$14</f>
        <v>2941164</v>
      </c>
      <c r="O76" s="26" t="n">
        <f aca="false">((D76*(1+Условия!$B$14))-(D76*(1+Условия!$B$14))*Условия!$A$14)/12</f>
        <v>571893</v>
      </c>
      <c r="P76" s="26" t="n">
        <f aca="false">D76*(1+Условия!$B$14)</f>
        <v>9803880</v>
      </c>
      <c r="Q76" s="26" t="n">
        <f aca="false">(D76*(1+Условия!$C$14))*Условия!$A$14</f>
        <v>3149388</v>
      </c>
      <c r="R76" s="26" t="n">
        <f aca="false">((D76*(1+Условия!$C$14))-(D76*(1+Условия!$C$14))*Условия!$A$14)/18</f>
        <v>408254</v>
      </c>
      <c r="S76" s="26" t="n">
        <f aca="false">D76*(1+Условия!$C$14)</f>
        <v>10497960</v>
      </c>
      <c r="T76" s="26" t="n">
        <f aca="false">(D76*(1+Условия!$D$14))*Условия!$A$14</f>
        <v>3357612</v>
      </c>
      <c r="U76" s="26" t="n">
        <f aca="false">((D76*(1+Условия!$D$14))-(D76*(1+Условия!$D$14))*Условия!$A$14)/24</f>
        <v>326434.5</v>
      </c>
      <c r="V76" s="26" t="n">
        <f aca="false">D76*(1+Условия!$D$14)</f>
        <v>11192040</v>
      </c>
      <c r="W76" s="26" t="n">
        <f aca="false">(D76*(1+Условия!$B$15))*Условия!$A$15</f>
        <v>4663350</v>
      </c>
      <c r="X76" s="26" t="n">
        <f aca="false">((D76*(1+Условия!$B$15))-(D76*(1+Условия!$B$15))*Условия!$A$15)/12</f>
        <v>388612.5</v>
      </c>
      <c r="Y76" s="26" t="n">
        <f aca="false">D76*(1+Условия!$B$15)</f>
        <v>9326700</v>
      </c>
      <c r="Z76" s="26" t="n">
        <f aca="false">(D76*(1+Условия!$C$15))*Условия!$A$15</f>
        <v>4988700</v>
      </c>
      <c r="AA76" s="26" t="n">
        <f aca="false">((D76*(1+Условия!$C$15))-(D76*(1+Условия!$C$15))*Условия!$A$15)/18</f>
        <v>277150</v>
      </c>
      <c r="AB76" s="26" t="n">
        <f aca="false">D76*(1+Условия!$C$15)</f>
        <v>9977400</v>
      </c>
      <c r="AC76" s="26" t="n">
        <f aca="false">(D76*(1+Условия!$D$15))*Условия!$A$15</f>
        <v>5314050</v>
      </c>
      <c r="AD76" s="26" t="n">
        <f aca="false">((D76*(1+Условия!$D$15))-(D76*(1+Условия!$D$15))*Условия!$A$15)/24</f>
        <v>221418.75</v>
      </c>
      <c r="AE76" s="26" t="n">
        <f aca="false">D76*(1+Условия!$D$15)</f>
        <v>10628100</v>
      </c>
    </row>
    <row r="77" customFormat="false" ht="15" hidden="false" customHeight="false" outlineLevel="0" collapsed="false">
      <c r="A77" s="23" t="n">
        <v>76</v>
      </c>
      <c r="B77" s="24" t="n">
        <v>4.82</v>
      </c>
      <c r="C77" s="25" t="n">
        <f aca="false">Условия!$B$8</f>
        <v>1800000</v>
      </c>
      <c r="D77" s="25" t="n">
        <f aca="false">B77*C77</f>
        <v>8676000</v>
      </c>
      <c r="E77" s="26" t="n">
        <f aca="false">(D77*(1+Условия!$B$13))*Условия!$A$13</f>
        <v>1995480</v>
      </c>
      <c r="F77" s="26" t="n">
        <f aca="false">((D77*(1+Условия!$B$13))-(D77*(1+Условия!$B$13))*Условия!$A$13)/12</f>
        <v>665160</v>
      </c>
      <c r="G77" s="26" t="n">
        <f aca="false">D77*(1+Условия!$B$13)</f>
        <v>9977400</v>
      </c>
      <c r="H77" s="26" t="n">
        <f aca="false">(D77*(1+Условия!$C$13))*Условия!$A$13</f>
        <v>2169000</v>
      </c>
      <c r="I77" s="26" t="n">
        <f aca="false">((D77*(1+Условия!$C$13))-(D77*(1+Условия!$C$13))*Условия!$A$13)/18</f>
        <v>482000</v>
      </c>
      <c r="J77" s="26" t="n">
        <f aca="false">D77*(1+Условия!$C$13)</f>
        <v>10845000</v>
      </c>
      <c r="K77" s="26" t="n">
        <f aca="false">(D77*(1+Условия!$D$13))*Условия!$A$13</f>
        <v>2342520</v>
      </c>
      <c r="L77" s="26" t="n">
        <f aca="false">((D77*(1+Условия!$D$13))-(D77*(1+Условия!$D$13))*Условия!$A$13)/24</f>
        <v>390420</v>
      </c>
      <c r="M77" s="26" t="n">
        <f aca="false">D77*(1+Условия!$D$13)</f>
        <v>11712600</v>
      </c>
      <c r="N77" s="26" t="n">
        <f aca="false">(D77*(1+Условия!$B$14))*Условия!$A$14</f>
        <v>2941164</v>
      </c>
      <c r="O77" s="26" t="n">
        <f aca="false">((D77*(1+Условия!$B$14))-(D77*(1+Условия!$B$14))*Условия!$A$14)/12</f>
        <v>571893</v>
      </c>
      <c r="P77" s="26" t="n">
        <f aca="false">D77*(1+Условия!$B$14)</f>
        <v>9803880</v>
      </c>
      <c r="Q77" s="26" t="n">
        <f aca="false">(D77*(1+Условия!$C$14))*Условия!$A$14</f>
        <v>3149388</v>
      </c>
      <c r="R77" s="26" t="n">
        <f aca="false">((D77*(1+Условия!$C$14))-(D77*(1+Условия!$C$14))*Условия!$A$14)/18</f>
        <v>408254</v>
      </c>
      <c r="S77" s="26" t="n">
        <f aca="false">D77*(1+Условия!$C$14)</f>
        <v>10497960</v>
      </c>
      <c r="T77" s="26" t="n">
        <f aca="false">(D77*(1+Условия!$D$14))*Условия!$A$14</f>
        <v>3357612</v>
      </c>
      <c r="U77" s="26" t="n">
        <f aca="false">((D77*(1+Условия!$D$14))-(D77*(1+Условия!$D$14))*Условия!$A$14)/24</f>
        <v>326434.5</v>
      </c>
      <c r="V77" s="26" t="n">
        <f aca="false">D77*(1+Условия!$D$14)</f>
        <v>11192040</v>
      </c>
      <c r="W77" s="26" t="n">
        <f aca="false">(D77*(1+Условия!$B$15))*Условия!$A$15</f>
        <v>4663350</v>
      </c>
      <c r="X77" s="26" t="n">
        <f aca="false">((D77*(1+Условия!$B$15))-(D77*(1+Условия!$B$15))*Условия!$A$15)/12</f>
        <v>388612.5</v>
      </c>
      <c r="Y77" s="26" t="n">
        <f aca="false">D77*(1+Условия!$B$15)</f>
        <v>9326700</v>
      </c>
      <c r="Z77" s="26" t="n">
        <f aca="false">(D77*(1+Условия!$C$15))*Условия!$A$15</f>
        <v>4988700</v>
      </c>
      <c r="AA77" s="26" t="n">
        <f aca="false">((D77*(1+Условия!$C$15))-(D77*(1+Условия!$C$15))*Условия!$A$15)/18</f>
        <v>277150</v>
      </c>
      <c r="AB77" s="26" t="n">
        <f aca="false">D77*(1+Условия!$C$15)</f>
        <v>9977400</v>
      </c>
      <c r="AC77" s="26" t="n">
        <f aca="false">(D77*(1+Условия!$D$15))*Условия!$A$15</f>
        <v>5314050</v>
      </c>
      <c r="AD77" s="26" t="n">
        <f aca="false">((D77*(1+Условия!$D$15))-(D77*(1+Условия!$D$15))*Условия!$A$15)/24</f>
        <v>221418.75</v>
      </c>
      <c r="AE77" s="26" t="n">
        <f aca="false">D77*(1+Условия!$D$15)</f>
        <v>10628100</v>
      </c>
    </row>
    <row r="78" customFormat="false" ht="15" hidden="false" customHeight="false" outlineLevel="0" collapsed="false">
      <c r="A78" s="23" t="n">
        <v>77</v>
      </c>
      <c r="B78" s="24" t="n">
        <v>4.82</v>
      </c>
      <c r="C78" s="25" t="n">
        <f aca="false">Условия!$B$8</f>
        <v>1800000</v>
      </c>
      <c r="D78" s="25" t="n">
        <f aca="false">B78*C78</f>
        <v>8676000</v>
      </c>
      <c r="E78" s="26" t="n">
        <f aca="false">(D78*(1+Условия!$B$13))*Условия!$A$13</f>
        <v>1995480</v>
      </c>
      <c r="F78" s="26" t="n">
        <f aca="false">((D78*(1+Условия!$B$13))-(D78*(1+Условия!$B$13))*Условия!$A$13)/12</f>
        <v>665160</v>
      </c>
      <c r="G78" s="26" t="n">
        <f aca="false">D78*(1+Условия!$B$13)</f>
        <v>9977400</v>
      </c>
      <c r="H78" s="26" t="n">
        <f aca="false">(D78*(1+Условия!$C$13))*Условия!$A$13</f>
        <v>2169000</v>
      </c>
      <c r="I78" s="26" t="n">
        <f aca="false">((D78*(1+Условия!$C$13))-(D78*(1+Условия!$C$13))*Условия!$A$13)/18</f>
        <v>482000</v>
      </c>
      <c r="J78" s="26" t="n">
        <f aca="false">D78*(1+Условия!$C$13)</f>
        <v>10845000</v>
      </c>
      <c r="K78" s="26" t="n">
        <f aca="false">(D78*(1+Условия!$D$13))*Условия!$A$13</f>
        <v>2342520</v>
      </c>
      <c r="L78" s="26" t="n">
        <f aca="false">((D78*(1+Условия!$D$13))-(D78*(1+Условия!$D$13))*Условия!$A$13)/24</f>
        <v>390420</v>
      </c>
      <c r="M78" s="26" t="n">
        <f aca="false">D78*(1+Условия!$D$13)</f>
        <v>11712600</v>
      </c>
      <c r="N78" s="26" t="n">
        <f aca="false">(D78*(1+Условия!$B$14))*Условия!$A$14</f>
        <v>2941164</v>
      </c>
      <c r="O78" s="26" t="n">
        <f aca="false">((D78*(1+Условия!$B$14))-(D78*(1+Условия!$B$14))*Условия!$A$14)/12</f>
        <v>571893</v>
      </c>
      <c r="P78" s="26" t="n">
        <f aca="false">D78*(1+Условия!$B$14)</f>
        <v>9803880</v>
      </c>
      <c r="Q78" s="26" t="n">
        <f aca="false">(D78*(1+Условия!$C$14))*Условия!$A$14</f>
        <v>3149388</v>
      </c>
      <c r="R78" s="26" t="n">
        <f aca="false">((D78*(1+Условия!$C$14))-(D78*(1+Условия!$C$14))*Условия!$A$14)/18</f>
        <v>408254</v>
      </c>
      <c r="S78" s="26" t="n">
        <f aca="false">D78*(1+Условия!$C$14)</f>
        <v>10497960</v>
      </c>
      <c r="T78" s="26" t="n">
        <f aca="false">(D78*(1+Условия!$D$14))*Условия!$A$14</f>
        <v>3357612</v>
      </c>
      <c r="U78" s="26" t="n">
        <f aca="false">((D78*(1+Условия!$D$14))-(D78*(1+Условия!$D$14))*Условия!$A$14)/24</f>
        <v>326434.5</v>
      </c>
      <c r="V78" s="26" t="n">
        <f aca="false">D78*(1+Условия!$D$14)</f>
        <v>11192040</v>
      </c>
      <c r="W78" s="26" t="n">
        <f aca="false">(D78*(1+Условия!$B$15))*Условия!$A$15</f>
        <v>4663350</v>
      </c>
      <c r="X78" s="26" t="n">
        <f aca="false">((D78*(1+Условия!$B$15))-(D78*(1+Условия!$B$15))*Условия!$A$15)/12</f>
        <v>388612.5</v>
      </c>
      <c r="Y78" s="26" t="n">
        <f aca="false">D78*(1+Условия!$B$15)</f>
        <v>9326700</v>
      </c>
      <c r="Z78" s="26" t="n">
        <f aca="false">(D78*(1+Условия!$C$15))*Условия!$A$15</f>
        <v>4988700</v>
      </c>
      <c r="AA78" s="26" t="n">
        <f aca="false">((D78*(1+Условия!$C$15))-(D78*(1+Условия!$C$15))*Условия!$A$15)/18</f>
        <v>277150</v>
      </c>
      <c r="AB78" s="26" t="n">
        <f aca="false">D78*(1+Условия!$C$15)</f>
        <v>9977400</v>
      </c>
      <c r="AC78" s="26" t="n">
        <f aca="false">(D78*(1+Условия!$D$15))*Условия!$A$15</f>
        <v>5314050</v>
      </c>
      <c r="AD78" s="26" t="n">
        <f aca="false">((D78*(1+Условия!$D$15))-(D78*(1+Условия!$D$15))*Условия!$A$15)/24</f>
        <v>221418.75</v>
      </c>
      <c r="AE78" s="26" t="n">
        <f aca="false">D78*(1+Условия!$D$15)</f>
        <v>10628100</v>
      </c>
    </row>
    <row r="79" customFormat="false" ht="15" hidden="false" customHeight="false" outlineLevel="0" collapsed="false">
      <c r="A79" s="23" t="n">
        <v>78</v>
      </c>
      <c r="B79" s="24" t="n">
        <v>4.82</v>
      </c>
      <c r="C79" s="25" t="n">
        <f aca="false">Условия!$B$8</f>
        <v>1800000</v>
      </c>
      <c r="D79" s="25" t="n">
        <f aca="false">B79*C79</f>
        <v>8676000</v>
      </c>
      <c r="E79" s="26" t="n">
        <f aca="false">(D79*(1+Условия!$B$13))*Условия!$A$13</f>
        <v>1995480</v>
      </c>
      <c r="F79" s="26" t="n">
        <f aca="false">((D79*(1+Условия!$B$13))-(D79*(1+Условия!$B$13))*Условия!$A$13)/12</f>
        <v>665160</v>
      </c>
      <c r="G79" s="26" t="n">
        <f aca="false">D79*(1+Условия!$B$13)</f>
        <v>9977400</v>
      </c>
      <c r="H79" s="26" t="n">
        <f aca="false">(D79*(1+Условия!$C$13))*Условия!$A$13</f>
        <v>2169000</v>
      </c>
      <c r="I79" s="26" t="n">
        <f aca="false">((D79*(1+Условия!$C$13))-(D79*(1+Условия!$C$13))*Условия!$A$13)/18</f>
        <v>482000</v>
      </c>
      <c r="J79" s="26" t="n">
        <f aca="false">D79*(1+Условия!$C$13)</f>
        <v>10845000</v>
      </c>
      <c r="K79" s="26" t="n">
        <f aca="false">(D79*(1+Условия!$D$13))*Условия!$A$13</f>
        <v>2342520</v>
      </c>
      <c r="L79" s="26" t="n">
        <f aca="false">((D79*(1+Условия!$D$13))-(D79*(1+Условия!$D$13))*Условия!$A$13)/24</f>
        <v>390420</v>
      </c>
      <c r="M79" s="26" t="n">
        <f aca="false">D79*(1+Условия!$D$13)</f>
        <v>11712600</v>
      </c>
      <c r="N79" s="26" t="n">
        <f aca="false">(D79*(1+Условия!$B$14))*Условия!$A$14</f>
        <v>2941164</v>
      </c>
      <c r="O79" s="26" t="n">
        <f aca="false">((D79*(1+Условия!$B$14))-(D79*(1+Условия!$B$14))*Условия!$A$14)/12</f>
        <v>571893</v>
      </c>
      <c r="P79" s="26" t="n">
        <f aca="false">D79*(1+Условия!$B$14)</f>
        <v>9803880</v>
      </c>
      <c r="Q79" s="26" t="n">
        <f aca="false">(D79*(1+Условия!$C$14))*Условия!$A$14</f>
        <v>3149388</v>
      </c>
      <c r="R79" s="26" t="n">
        <f aca="false">((D79*(1+Условия!$C$14))-(D79*(1+Условия!$C$14))*Условия!$A$14)/18</f>
        <v>408254</v>
      </c>
      <c r="S79" s="26" t="n">
        <f aca="false">D79*(1+Условия!$C$14)</f>
        <v>10497960</v>
      </c>
      <c r="T79" s="26" t="n">
        <f aca="false">(D79*(1+Условия!$D$14))*Условия!$A$14</f>
        <v>3357612</v>
      </c>
      <c r="U79" s="26" t="n">
        <f aca="false">((D79*(1+Условия!$D$14))-(D79*(1+Условия!$D$14))*Условия!$A$14)/24</f>
        <v>326434.5</v>
      </c>
      <c r="V79" s="26" t="n">
        <f aca="false">D79*(1+Условия!$D$14)</f>
        <v>11192040</v>
      </c>
      <c r="W79" s="26" t="n">
        <f aca="false">(D79*(1+Условия!$B$15))*Условия!$A$15</f>
        <v>4663350</v>
      </c>
      <c r="X79" s="26" t="n">
        <f aca="false">((D79*(1+Условия!$B$15))-(D79*(1+Условия!$B$15))*Условия!$A$15)/12</f>
        <v>388612.5</v>
      </c>
      <c r="Y79" s="26" t="n">
        <f aca="false">D79*(1+Условия!$B$15)</f>
        <v>9326700</v>
      </c>
      <c r="Z79" s="26" t="n">
        <f aca="false">(D79*(1+Условия!$C$15))*Условия!$A$15</f>
        <v>4988700</v>
      </c>
      <c r="AA79" s="26" t="n">
        <f aca="false">((D79*(1+Условия!$C$15))-(D79*(1+Условия!$C$15))*Условия!$A$15)/18</f>
        <v>277150</v>
      </c>
      <c r="AB79" s="26" t="n">
        <f aca="false">D79*(1+Условия!$C$15)</f>
        <v>9977400</v>
      </c>
      <c r="AC79" s="26" t="n">
        <f aca="false">(D79*(1+Условия!$D$15))*Условия!$A$15</f>
        <v>5314050</v>
      </c>
      <c r="AD79" s="26" t="n">
        <f aca="false">((D79*(1+Условия!$D$15))-(D79*(1+Условия!$D$15))*Условия!$A$15)/24</f>
        <v>221418.75</v>
      </c>
      <c r="AE79" s="26" t="n">
        <f aca="false">D79*(1+Условия!$D$15)</f>
        <v>10628100</v>
      </c>
    </row>
    <row r="80" customFormat="false" ht="15" hidden="false" customHeight="false" outlineLevel="0" collapsed="false">
      <c r="A80" s="23" t="n">
        <v>79</v>
      </c>
      <c r="B80" s="24" t="n">
        <v>4.82</v>
      </c>
      <c r="C80" s="25" t="n">
        <f aca="false">Условия!$B$8</f>
        <v>1800000</v>
      </c>
      <c r="D80" s="25" t="n">
        <f aca="false">B80*C80</f>
        <v>8676000</v>
      </c>
      <c r="E80" s="26" t="n">
        <f aca="false">(D80*(1+Условия!$B$13))*Условия!$A$13</f>
        <v>1995480</v>
      </c>
      <c r="F80" s="26" t="n">
        <f aca="false">((D80*(1+Условия!$B$13))-(D80*(1+Условия!$B$13))*Условия!$A$13)/12</f>
        <v>665160</v>
      </c>
      <c r="G80" s="26" t="n">
        <f aca="false">D80*(1+Условия!$B$13)</f>
        <v>9977400</v>
      </c>
      <c r="H80" s="26" t="n">
        <f aca="false">(D80*(1+Условия!$C$13))*Условия!$A$13</f>
        <v>2169000</v>
      </c>
      <c r="I80" s="26" t="n">
        <f aca="false">((D80*(1+Условия!$C$13))-(D80*(1+Условия!$C$13))*Условия!$A$13)/18</f>
        <v>482000</v>
      </c>
      <c r="J80" s="26" t="n">
        <f aca="false">D80*(1+Условия!$C$13)</f>
        <v>10845000</v>
      </c>
      <c r="K80" s="26" t="n">
        <f aca="false">(D80*(1+Условия!$D$13))*Условия!$A$13</f>
        <v>2342520</v>
      </c>
      <c r="L80" s="26" t="n">
        <f aca="false">((D80*(1+Условия!$D$13))-(D80*(1+Условия!$D$13))*Условия!$A$13)/24</f>
        <v>390420</v>
      </c>
      <c r="M80" s="26" t="n">
        <f aca="false">D80*(1+Условия!$D$13)</f>
        <v>11712600</v>
      </c>
      <c r="N80" s="26" t="n">
        <f aca="false">(D80*(1+Условия!$B$14))*Условия!$A$14</f>
        <v>2941164</v>
      </c>
      <c r="O80" s="26" t="n">
        <f aca="false">((D80*(1+Условия!$B$14))-(D80*(1+Условия!$B$14))*Условия!$A$14)/12</f>
        <v>571893</v>
      </c>
      <c r="P80" s="26" t="n">
        <f aca="false">D80*(1+Условия!$B$14)</f>
        <v>9803880</v>
      </c>
      <c r="Q80" s="26" t="n">
        <f aca="false">(D80*(1+Условия!$C$14))*Условия!$A$14</f>
        <v>3149388</v>
      </c>
      <c r="R80" s="26" t="n">
        <f aca="false">((D80*(1+Условия!$C$14))-(D80*(1+Условия!$C$14))*Условия!$A$14)/18</f>
        <v>408254</v>
      </c>
      <c r="S80" s="26" t="n">
        <f aca="false">D80*(1+Условия!$C$14)</f>
        <v>10497960</v>
      </c>
      <c r="T80" s="26" t="n">
        <f aca="false">(D80*(1+Условия!$D$14))*Условия!$A$14</f>
        <v>3357612</v>
      </c>
      <c r="U80" s="26" t="n">
        <f aca="false">((D80*(1+Условия!$D$14))-(D80*(1+Условия!$D$14))*Условия!$A$14)/24</f>
        <v>326434.5</v>
      </c>
      <c r="V80" s="26" t="n">
        <f aca="false">D80*(1+Условия!$D$14)</f>
        <v>11192040</v>
      </c>
      <c r="W80" s="26" t="n">
        <f aca="false">(D80*(1+Условия!$B$15))*Условия!$A$15</f>
        <v>4663350</v>
      </c>
      <c r="X80" s="26" t="n">
        <f aca="false">((D80*(1+Условия!$B$15))-(D80*(1+Условия!$B$15))*Условия!$A$15)/12</f>
        <v>388612.5</v>
      </c>
      <c r="Y80" s="26" t="n">
        <f aca="false">D80*(1+Условия!$B$15)</f>
        <v>9326700</v>
      </c>
      <c r="Z80" s="26" t="n">
        <f aca="false">(D80*(1+Условия!$C$15))*Условия!$A$15</f>
        <v>4988700</v>
      </c>
      <c r="AA80" s="26" t="n">
        <f aca="false">((D80*(1+Условия!$C$15))-(D80*(1+Условия!$C$15))*Условия!$A$15)/18</f>
        <v>277150</v>
      </c>
      <c r="AB80" s="26" t="n">
        <f aca="false">D80*(1+Условия!$C$15)</f>
        <v>9977400</v>
      </c>
      <c r="AC80" s="26" t="n">
        <f aca="false">(D80*(1+Условия!$D$15))*Условия!$A$15</f>
        <v>5314050</v>
      </c>
      <c r="AD80" s="26" t="n">
        <f aca="false">((D80*(1+Условия!$D$15))-(D80*(1+Условия!$D$15))*Условия!$A$15)/24</f>
        <v>221418.75</v>
      </c>
      <c r="AE80" s="26" t="n">
        <f aca="false">D80*(1+Условия!$D$15)</f>
        <v>10628100</v>
      </c>
    </row>
    <row r="81" customFormat="false" ht="15" hidden="false" customHeight="false" outlineLevel="0" collapsed="false">
      <c r="A81" s="23" t="n">
        <v>80</v>
      </c>
      <c r="B81" s="24" t="n">
        <v>4.82</v>
      </c>
      <c r="C81" s="25" t="n">
        <f aca="false">Условия!$B$8</f>
        <v>1800000</v>
      </c>
      <c r="D81" s="25" t="n">
        <f aca="false">B81*C81</f>
        <v>8676000</v>
      </c>
      <c r="E81" s="26" t="n">
        <f aca="false">(D81*(1+Условия!$B$13))*Условия!$A$13</f>
        <v>1995480</v>
      </c>
      <c r="F81" s="26" t="n">
        <f aca="false">((D81*(1+Условия!$B$13))-(D81*(1+Условия!$B$13))*Условия!$A$13)/12</f>
        <v>665160</v>
      </c>
      <c r="G81" s="26" t="n">
        <f aca="false">D81*(1+Условия!$B$13)</f>
        <v>9977400</v>
      </c>
      <c r="H81" s="26" t="n">
        <f aca="false">(D81*(1+Условия!$C$13))*Условия!$A$13</f>
        <v>2169000</v>
      </c>
      <c r="I81" s="26" t="n">
        <f aca="false">((D81*(1+Условия!$C$13))-(D81*(1+Условия!$C$13))*Условия!$A$13)/18</f>
        <v>482000</v>
      </c>
      <c r="J81" s="26" t="n">
        <f aca="false">D81*(1+Условия!$C$13)</f>
        <v>10845000</v>
      </c>
      <c r="K81" s="26" t="n">
        <f aca="false">(D81*(1+Условия!$D$13))*Условия!$A$13</f>
        <v>2342520</v>
      </c>
      <c r="L81" s="26" t="n">
        <f aca="false">((D81*(1+Условия!$D$13))-(D81*(1+Условия!$D$13))*Условия!$A$13)/24</f>
        <v>390420</v>
      </c>
      <c r="M81" s="26" t="n">
        <f aca="false">D81*(1+Условия!$D$13)</f>
        <v>11712600</v>
      </c>
      <c r="N81" s="26" t="n">
        <f aca="false">(D81*(1+Условия!$B$14))*Условия!$A$14</f>
        <v>2941164</v>
      </c>
      <c r="O81" s="26" t="n">
        <f aca="false">((D81*(1+Условия!$B$14))-(D81*(1+Условия!$B$14))*Условия!$A$14)/12</f>
        <v>571893</v>
      </c>
      <c r="P81" s="26" t="n">
        <f aca="false">D81*(1+Условия!$B$14)</f>
        <v>9803880</v>
      </c>
      <c r="Q81" s="26" t="n">
        <f aca="false">(D81*(1+Условия!$C$14))*Условия!$A$14</f>
        <v>3149388</v>
      </c>
      <c r="R81" s="26" t="n">
        <f aca="false">((D81*(1+Условия!$C$14))-(D81*(1+Условия!$C$14))*Условия!$A$14)/18</f>
        <v>408254</v>
      </c>
      <c r="S81" s="26" t="n">
        <f aca="false">D81*(1+Условия!$C$14)</f>
        <v>10497960</v>
      </c>
      <c r="T81" s="26" t="n">
        <f aca="false">(D81*(1+Условия!$D$14))*Условия!$A$14</f>
        <v>3357612</v>
      </c>
      <c r="U81" s="26" t="n">
        <f aca="false">((D81*(1+Условия!$D$14))-(D81*(1+Условия!$D$14))*Условия!$A$14)/24</f>
        <v>326434.5</v>
      </c>
      <c r="V81" s="26" t="n">
        <f aca="false">D81*(1+Условия!$D$14)</f>
        <v>11192040</v>
      </c>
      <c r="W81" s="26" t="n">
        <f aca="false">(D81*(1+Условия!$B$15))*Условия!$A$15</f>
        <v>4663350</v>
      </c>
      <c r="X81" s="26" t="n">
        <f aca="false">((D81*(1+Условия!$B$15))-(D81*(1+Условия!$B$15))*Условия!$A$15)/12</f>
        <v>388612.5</v>
      </c>
      <c r="Y81" s="26" t="n">
        <f aca="false">D81*(1+Условия!$B$15)</f>
        <v>9326700</v>
      </c>
      <c r="Z81" s="26" t="n">
        <f aca="false">(D81*(1+Условия!$C$15))*Условия!$A$15</f>
        <v>4988700</v>
      </c>
      <c r="AA81" s="26" t="n">
        <f aca="false">((D81*(1+Условия!$C$15))-(D81*(1+Условия!$C$15))*Условия!$A$15)/18</f>
        <v>277150</v>
      </c>
      <c r="AB81" s="26" t="n">
        <f aca="false">D81*(1+Условия!$C$15)</f>
        <v>9977400</v>
      </c>
      <c r="AC81" s="26" t="n">
        <f aca="false">(D81*(1+Условия!$D$15))*Условия!$A$15</f>
        <v>5314050</v>
      </c>
      <c r="AD81" s="26" t="n">
        <f aca="false">((D81*(1+Условия!$D$15))-(D81*(1+Условия!$D$15))*Условия!$A$15)/24</f>
        <v>221418.75</v>
      </c>
      <c r="AE81" s="26" t="n">
        <f aca="false">D81*(1+Условия!$D$15)</f>
        <v>10628100</v>
      </c>
    </row>
    <row r="82" customFormat="false" ht="15" hidden="false" customHeight="false" outlineLevel="0" collapsed="false">
      <c r="A82" s="23" t="n">
        <v>81</v>
      </c>
      <c r="B82" s="24" t="n">
        <v>4.82</v>
      </c>
      <c r="C82" s="25" t="n">
        <f aca="false">Условия!$B$8</f>
        <v>1800000</v>
      </c>
      <c r="D82" s="25" t="n">
        <f aca="false">B82*C82</f>
        <v>8676000</v>
      </c>
      <c r="E82" s="26" t="n">
        <f aca="false">(D82*(1+Условия!$B$13))*Условия!$A$13</f>
        <v>1995480</v>
      </c>
      <c r="F82" s="26" t="n">
        <f aca="false">((D82*(1+Условия!$B$13))-(D82*(1+Условия!$B$13))*Условия!$A$13)/12</f>
        <v>665160</v>
      </c>
      <c r="G82" s="26" t="n">
        <f aca="false">D82*(1+Условия!$B$13)</f>
        <v>9977400</v>
      </c>
      <c r="H82" s="26" t="n">
        <f aca="false">(D82*(1+Условия!$C$13))*Условия!$A$13</f>
        <v>2169000</v>
      </c>
      <c r="I82" s="26" t="n">
        <f aca="false">((D82*(1+Условия!$C$13))-(D82*(1+Условия!$C$13))*Условия!$A$13)/18</f>
        <v>482000</v>
      </c>
      <c r="J82" s="26" t="n">
        <f aca="false">D82*(1+Условия!$C$13)</f>
        <v>10845000</v>
      </c>
      <c r="K82" s="26" t="n">
        <f aca="false">(D82*(1+Условия!$D$13))*Условия!$A$13</f>
        <v>2342520</v>
      </c>
      <c r="L82" s="26" t="n">
        <f aca="false">((D82*(1+Условия!$D$13))-(D82*(1+Условия!$D$13))*Условия!$A$13)/24</f>
        <v>390420</v>
      </c>
      <c r="M82" s="26" t="n">
        <f aca="false">D82*(1+Условия!$D$13)</f>
        <v>11712600</v>
      </c>
      <c r="N82" s="26" t="n">
        <f aca="false">(D82*(1+Условия!$B$14))*Условия!$A$14</f>
        <v>2941164</v>
      </c>
      <c r="O82" s="26" t="n">
        <f aca="false">((D82*(1+Условия!$B$14))-(D82*(1+Условия!$B$14))*Условия!$A$14)/12</f>
        <v>571893</v>
      </c>
      <c r="P82" s="26" t="n">
        <f aca="false">D82*(1+Условия!$B$14)</f>
        <v>9803880</v>
      </c>
      <c r="Q82" s="26" t="n">
        <f aca="false">(D82*(1+Условия!$C$14))*Условия!$A$14</f>
        <v>3149388</v>
      </c>
      <c r="R82" s="26" t="n">
        <f aca="false">((D82*(1+Условия!$C$14))-(D82*(1+Условия!$C$14))*Условия!$A$14)/18</f>
        <v>408254</v>
      </c>
      <c r="S82" s="26" t="n">
        <f aca="false">D82*(1+Условия!$C$14)</f>
        <v>10497960</v>
      </c>
      <c r="T82" s="26" t="n">
        <f aca="false">(D82*(1+Условия!$D$14))*Условия!$A$14</f>
        <v>3357612</v>
      </c>
      <c r="U82" s="26" t="n">
        <f aca="false">((D82*(1+Условия!$D$14))-(D82*(1+Условия!$D$14))*Условия!$A$14)/24</f>
        <v>326434.5</v>
      </c>
      <c r="V82" s="26" t="n">
        <f aca="false">D82*(1+Условия!$D$14)</f>
        <v>11192040</v>
      </c>
      <c r="W82" s="26" t="n">
        <f aca="false">(D82*(1+Условия!$B$15))*Условия!$A$15</f>
        <v>4663350</v>
      </c>
      <c r="X82" s="26" t="n">
        <f aca="false">((D82*(1+Условия!$B$15))-(D82*(1+Условия!$B$15))*Условия!$A$15)/12</f>
        <v>388612.5</v>
      </c>
      <c r="Y82" s="26" t="n">
        <f aca="false">D82*(1+Условия!$B$15)</f>
        <v>9326700</v>
      </c>
      <c r="Z82" s="26" t="n">
        <f aca="false">(D82*(1+Условия!$C$15))*Условия!$A$15</f>
        <v>4988700</v>
      </c>
      <c r="AA82" s="26" t="n">
        <f aca="false">((D82*(1+Условия!$C$15))-(D82*(1+Условия!$C$15))*Условия!$A$15)/18</f>
        <v>277150</v>
      </c>
      <c r="AB82" s="26" t="n">
        <f aca="false">D82*(1+Условия!$C$15)</f>
        <v>9977400</v>
      </c>
      <c r="AC82" s="26" t="n">
        <f aca="false">(D82*(1+Условия!$D$15))*Условия!$A$15</f>
        <v>5314050</v>
      </c>
      <c r="AD82" s="26" t="n">
        <f aca="false">((D82*(1+Условия!$D$15))-(D82*(1+Условия!$D$15))*Условия!$A$15)/24</f>
        <v>221418.75</v>
      </c>
      <c r="AE82" s="26" t="n">
        <f aca="false">D82*(1+Условия!$D$15)</f>
        <v>10628100</v>
      </c>
    </row>
    <row r="83" customFormat="false" ht="15" hidden="false" customHeight="false" outlineLevel="0" collapsed="false">
      <c r="A83" s="23" t="n">
        <v>82</v>
      </c>
      <c r="B83" s="24" t="n">
        <v>4.82</v>
      </c>
      <c r="C83" s="25" t="n">
        <f aca="false">Условия!$B$8</f>
        <v>1800000</v>
      </c>
      <c r="D83" s="25" t="n">
        <f aca="false">B83*C83</f>
        <v>8676000</v>
      </c>
      <c r="E83" s="26" t="n">
        <f aca="false">(D83*(1+Условия!$B$13))*Условия!$A$13</f>
        <v>1995480</v>
      </c>
      <c r="F83" s="26" t="n">
        <f aca="false">((D83*(1+Условия!$B$13))-(D83*(1+Условия!$B$13))*Условия!$A$13)/12</f>
        <v>665160</v>
      </c>
      <c r="G83" s="26" t="n">
        <f aca="false">D83*(1+Условия!$B$13)</f>
        <v>9977400</v>
      </c>
      <c r="H83" s="26" t="n">
        <f aca="false">(D83*(1+Условия!$C$13))*Условия!$A$13</f>
        <v>2169000</v>
      </c>
      <c r="I83" s="26" t="n">
        <f aca="false">((D83*(1+Условия!$C$13))-(D83*(1+Условия!$C$13))*Условия!$A$13)/18</f>
        <v>482000</v>
      </c>
      <c r="J83" s="26" t="n">
        <f aca="false">D83*(1+Условия!$C$13)</f>
        <v>10845000</v>
      </c>
      <c r="K83" s="26" t="n">
        <f aca="false">(D83*(1+Условия!$D$13))*Условия!$A$13</f>
        <v>2342520</v>
      </c>
      <c r="L83" s="26" t="n">
        <f aca="false">((D83*(1+Условия!$D$13))-(D83*(1+Условия!$D$13))*Условия!$A$13)/24</f>
        <v>390420</v>
      </c>
      <c r="M83" s="26" t="n">
        <f aca="false">D83*(1+Условия!$D$13)</f>
        <v>11712600</v>
      </c>
      <c r="N83" s="26" t="n">
        <f aca="false">(D83*(1+Условия!$B$14))*Условия!$A$14</f>
        <v>2941164</v>
      </c>
      <c r="O83" s="26" t="n">
        <f aca="false">((D83*(1+Условия!$B$14))-(D83*(1+Условия!$B$14))*Условия!$A$14)/12</f>
        <v>571893</v>
      </c>
      <c r="P83" s="26" t="n">
        <f aca="false">D83*(1+Условия!$B$14)</f>
        <v>9803880</v>
      </c>
      <c r="Q83" s="26" t="n">
        <f aca="false">(D83*(1+Условия!$C$14))*Условия!$A$14</f>
        <v>3149388</v>
      </c>
      <c r="R83" s="26" t="n">
        <f aca="false">((D83*(1+Условия!$C$14))-(D83*(1+Условия!$C$14))*Условия!$A$14)/18</f>
        <v>408254</v>
      </c>
      <c r="S83" s="26" t="n">
        <f aca="false">D83*(1+Условия!$C$14)</f>
        <v>10497960</v>
      </c>
      <c r="T83" s="26" t="n">
        <f aca="false">(D83*(1+Условия!$D$14))*Условия!$A$14</f>
        <v>3357612</v>
      </c>
      <c r="U83" s="26" t="n">
        <f aca="false">((D83*(1+Условия!$D$14))-(D83*(1+Условия!$D$14))*Условия!$A$14)/24</f>
        <v>326434.5</v>
      </c>
      <c r="V83" s="26" t="n">
        <f aca="false">D83*(1+Условия!$D$14)</f>
        <v>11192040</v>
      </c>
      <c r="W83" s="26" t="n">
        <f aca="false">(D83*(1+Условия!$B$15))*Условия!$A$15</f>
        <v>4663350</v>
      </c>
      <c r="X83" s="26" t="n">
        <f aca="false">((D83*(1+Условия!$B$15))-(D83*(1+Условия!$B$15))*Условия!$A$15)/12</f>
        <v>388612.5</v>
      </c>
      <c r="Y83" s="26" t="n">
        <f aca="false">D83*(1+Условия!$B$15)</f>
        <v>9326700</v>
      </c>
      <c r="Z83" s="26" t="n">
        <f aca="false">(D83*(1+Условия!$C$15))*Условия!$A$15</f>
        <v>4988700</v>
      </c>
      <c r="AA83" s="26" t="n">
        <f aca="false">((D83*(1+Условия!$C$15))-(D83*(1+Условия!$C$15))*Условия!$A$15)/18</f>
        <v>277150</v>
      </c>
      <c r="AB83" s="26" t="n">
        <f aca="false">D83*(1+Условия!$C$15)</f>
        <v>9977400</v>
      </c>
      <c r="AC83" s="26" t="n">
        <f aca="false">(D83*(1+Условия!$D$15))*Условия!$A$15</f>
        <v>5314050</v>
      </c>
      <c r="AD83" s="26" t="n">
        <f aca="false">((D83*(1+Условия!$D$15))-(D83*(1+Условия!$D$15))*Условия!$A$15)/24</f>
        <v>221418.75</v>
      </c>
      <c r="AE83" s="26" t="n">
        <f aca="false">D83*(1+Условия!$D$15)</f>
        <v>10628100</v>
      </c>
    </row>
    <row r="84" customFormat="false" ht="15" hidden="false" customHeight="false" outlineLevel="0" collapsed="false">
      <c r="A84" s="23" t="n">
        <v>83</v>
      </c>
      <c r="B84" s="24" t="n">
        <v>4.82</v>
      </c>
      <c r="C84" s="25" t="n">
        <f aca="false">Условия!$B$8</f>
        <v>1800000</v>
      </c>
      <c r="D84" s="25" t="n">
        <f aca="false">B84*C84</f>
        <v>8676000</v>
      </c>
      <c r="E84" s="26" t="n">
        <f aca="false">(D84*(1+Условия!$B$13))*Условия!$A$13</f>
        <v>1995480</v>
      </c>
      <c r="F84" s="26" t="n">
        <f aca="false">((D84*(1+Условия!$B$13))-(D84*(1+Условия!$B$13))*Условия!$A$13)/12</f>
        <v>665160</v>
      </c>
      <c r="G84" s="26" t="n">
        <f aca="false">D84*(1+Условия!$B$13)</f>
        <v>9977400</v>
      </c>
      <c r="H84" s="26" t="n">
        <f aca="false">(D84*(1+Условия!$C$13))*Условия!$A$13</f>
        <v>2169000</v>
      </c>
      <c r="I84" s="26" t="n">
        <f aca="false">((D84*(1+Условия!$C$13))-(D84*(1+Условия!$C$13))*Условия!$A$13)/18</f>
        <v>482000</v>
      </c>
      <c r="J84" s="26" t="n">
        <f aca="false">D84*(1+Условия!$C$13)</f>
        <v>10845000</v>
      </c>
      <c r="K84" s="26" t="n">
        <f aca="false">(D84*(1+Условия!$D$13))*Условия!$A$13</f>
        <v>2342520</v>
      </c>
      <c r="L84" s="26" t="n">
        <f aca="false">((D84*(1+Условия!$D$13))-(D84*(1+Условия!$D$13))*Условия!$A$13)/24</f>
        <v>390420</v>
      </c>
      <c r="M84" s="26" t="n">
        <f aca="false">D84*(1+Условия!$D$13)</f>
        <v>11712600</v>
      </c>
      <c r="N84" s="26" t="n">
        <f aca="false">(D84*(1+Условия!$B$14))*Условия!$A$14</f>
        <v>2941164</v>
      </c>
      <c r="O84" s="26" t="n">
        <f aca="false">((D84*(1+Условия!$B$14))-(D84*(1+Условия!$B$14))*Условия!$A$14)/12</f>
        <v>571893</v>
      </c>
      <c r="P84" s="26" t="n">
        <f aca="false">D84*(1+Условия!$B$14)</f>
        <v>9803880</v>
      </c>
      <c r="Q84" s="26" t="n">
        <f aca="false">(D84*(1+Условия!$C$14))*Условия!$A$14</f>
        <v>3149388</v>
      </c>
      <c r="R84" s="26" t="n">
        <f aca="false">((D84*(1+Условия!$C$14))-(D84*(1+Условия!$C$14))*Условия!$A$14)/18</f>
        <v>408254</v>
      </c>
      <c r="S84" s="26" t="n">
        <f aca="false">D84*(1+Условия!$C$14)</f>
        <v>10497960</v>
      </c>
      <c r="T84" s="26" t="n">
        <f aca="false">(D84*(1+Условия!$D$14))*Условия!$A$14</f>
        <v>3357612</v>
      </c>
      <c r="U84" s="26" t="n">
        <f aca="false">((D84*(1+Условия!$D$14))-(D84*(1+Условия!$D$14))*Условия!$A$14)/24</f>
        <v>326434.5</v>
      </c>
      <c r="V84" s="26" t="n">
        <f aca="false">D84*(1+Условия!$D$14)</f>
        <v>11192040</v>
      </c>
      <c r="W84" s="26" t="n">
        <f aca="false">(D84*(1+Условия!$B$15))*Условия!$A$15</f>
        <v>4663350</v>
      </c>
      <c r="X84" s="26" t="n">
        <f aca="false">((D84*(1+Условия!$B$15))-(D84*(1+Условия!$B$15))*Условия!$A$15)/12</f>
        <v>388612.5</v>
      </c>
      <c r="Y84" s="26" t="n">
        <f aca="false">D84*(1+Условия!$B$15)</f>
        <v>9326700</v>
      </c>
      <c r="Z84" s="26" t="n">
        <f aca="false">(D84*(1+Условия!$C$15))*Условия!$A$15</f>
        <v>4988700</v>
      </c>
      <c r="AA84" s="26" t="n">
        <f aca="false">((D84*(1+Условия!$C$15))-(D84*(1+Условия!$C$15))*Условия!$A$15)/18</f>
        <v>277150</v>
      </c>
      <c r="AB84" s="26" t="n">
        <f aca="false">D84*(1+Условия!$C$15)</f>
        <v>9977400</v>
      </c>
      <c r="AC84" s="26" t="n">
        <f aca="false">(D84*(1+Условия!$D$15))*Условия!$A$15</f>
        <v>5314050</v>
      </c>
      <c r="AD84" s="26" t="n">
        <f aca="false">((D84*(1+Условия!$D$15))-(D84*(1+Условия!$D$15))*Условия!$A$15)/24</f>
        <v>221418.75</v>
      </c>
      <c r="AE84" s="26" t="n">
        <f aca="false">D84*(1+Условия!$D$15)</f>
        <v>10628100</v>
      </c>
    </row>
    <row r="85" customFormat="false" ht="15" hidden="false" customHeight="false" outlineLevel="0" collapsed="false">
      <c r="A85" s="23" t="n">
        <v>84</v>
      </c>
      <c r="B85" s="24" t="n">
        <v>4.82</v>
      </c>
      <c r="C85" s="25" t="n">
        <f aca="false">Условия!$B$8</f>
        <v>1800000</v>
      </c>
      <c r="D85" s="25" t="n">
        <f aca="false">B85*C85</f>
        <v>8676000</v>
      </c>
      <c r="E85" s="26" t="n">
        <f aca="false">(D85*(1+Условия!$B$13))*Условия!$A$13</f>
        <v>1995480</v>
      </c>
      <c r="F85" s="26" t="n">
        <f aca="false">((D85*(1+Условия!$B$13))-(D85*(1+Условия!$B$13))*Условия!$A$13)/12</f>
        <v>665160</v>
      </c>
      <c r="G85" s="26" t="n">
        <f aca="false">D85*(1+Условия!$B$13)</f>
        <v>9977400</v>
      </c>
      <c r="H85" s="26" t="n">
        <f aca="false">(D85*(1+Условия!$C$13))*Условия!$A$13</f>
        <v>2169000</v>
      </c>
      <c r="I85" s="26" t="n">
        <f aca="false">((D85*(1+Условия!$C$13))-(D85*(1+Условия!$C$13))*Условия!$A$13)/18</f>
        <v>482000</v>
      </c>
      <c r="J85" s="26" t="n">
        <f aca="false">D85*(1+Условия!$C$13)</f>
        <v>10845000</v>
      </c>
      <c r="K85" s="26" t="n">
        <f aca="false">(D85*(1+Условия!$D$13))*Условия!$A$13</f>
        <v>2342520</v>
      </c>
      <c r="L85" s="26" t="n">
        <f aca="false">((D85*(1+Условия!$D$13))-(D85*(1+Условия!$D$13))*Условия!$A$13)/24</f>
        <v>390420</v>
      </c>
      <c r="M85" s="26" t="n">
        <f aca="false">D85*(1+Условия!$D$13)</f>
        <v>11712600</v>
      </c>
      <c r="N85" s="26" t="n">
        <f aca="false">(D85*(1+Условия!$B$14))*Условия!$A$14</f>
        <v>2941164</v>
      </c>
      <c r="O85" s="26" t="n">
        <f aca="false">((D85*(1+Условия!$B$14))-(D85*(1+Условия!$B$14))*Условия!$A$14)/12</f>
        <v>571893</v>
      </c>
      <c r="P85" s="26" t="n">
        <f aca="false">D85*(1+Условия!$B$14)</f>
        <v>9803880</v>
      </c>
      <c r="Q85" s="26" t="n">
        <f aca="false">(D85*(1+Условия!$C$14))*Условия!$A$14</f>
        <v>3149388</v>
      </c>
      <c r="R85" s="26" t="n">
        <f aca="false">((D85*(1+Условия!$C$14))-(D85*(1+Условия!$C$14))*Условия!$A$14)/18</f>
        <v>408254</v>
      </c>
      <c r="S85" s="26" t="n">
        <f aca="false">D85*(1+Условия!$C$14)</f>
        <v>10497960</v>
      </c>
      <c r="T85" s="26" t="n">
        <f aca="false">(D85*(1+Условия!$D$14))*Условия!$A$14</f>
        <v>3357612</v>
      </c>
      <c r="U85" s="26" t="n">
        <f aca="false">((D85*(1+Условия!$D$14))-(D85*(1+Условия!$D$14))*Условия!$A$14)/24</f>
        <v>326434.5</v>
      </c>
      <c r="V85" s="26" t="n">
        <f aca="false">D85*(1+Условия!$D$14)</f>
        <v>11192040</v>
      </c>
      <c r="W85" s="26" t="n">
        <f aca="false">(D85*(1+Условия!$B$15))*Условия!$A$15</f>
        <v>4663350</v>
      </c>
      <c r="X85" s="26" t="n">
        <f aca="false">((D85*(1+Условия!$B$15))-(D85*(1+Условия!$B$15))*Условия!$A$15)/12</f>
        <v>388612.5</v>
      </c>
      <c r="Y85" s="26" t="n">
        <f aca="false">D85*(1+Условия!$B$15)</f>
        <v>9326700</v>
      </c>
      <c r="Z85" s="26" t="n">
        <f aca="false">(D85*(1+Условия!$C$15))*Условия!$A$15</f>
        <v>4988700</v>
      </c>
      <c r="AA85" s="26" t="n">
        <f aca="false">((D85*(1+Условия!$C$15))-(D85*(1+Условия!$C$15))*Условия!$A$15)/18</f>
        <v>277150</v>
      </c>
      <c r="AB85" s="26" t="n">
        <f aca="false">D85*(1+Условия!$C$15)</f>
        <v>9977400</v>
      </c>
      <c r="AC85" s="26" t="n">
        <f aca="false">(D85*(1+Условия!$D$15))*Условия!$A$15</f>
        <v>5314050</v>
      </c>
      <c r="AD85" s="26" t="n">
        <f aca="false">((D85*(1+Условия!$D$15))-(D85*(1+Условия!$D$15))*Условия!$A$15)/24</f>
        <v>221418.75</v>
      </c>
      <c r="AE85" s="26" t="n">
        <f aca="false">D85*(1+Условия!$D$15)</f>
        <v>10628100</v>
      </c>
    </row>
    <row r="86" customFormat="false" ht="15" hidden="false" customHeight="false" outlineLevel="0" collapsed="false">
      <c r="A86" s="23" t="n">
        <v>85</v>
      </c>
      <c r="B86" s="24" t="n">
        <v>4.67</v>
      </c>
      <c r="C86" s="25" t="n">
        <f aca="false">Условия!$B$8</f>
        <v>1800000</v>
      </c>
      <c r="D86" s="25" t="n">
        <f aca="false">B86*C86</f>
        <v>8406000</v>
      </c>
      <c r="E86" s="26" t="n">
        <f aca="false">(D86*(1+Условия!$B$13))*Условия!$A$13</f>
        <v>1933380</v>
      </c>
      <c r="F86" s="26" t="n">
        <f aca="false">((D86*(1+Условия!$B$13))-(D86*(1+Условия!$B$13))*Условия!$A$13)/12</f>
        <v>644460</v>
      </c>
      <c r="G86" s="26" t="n">
        <f aca="false">D86*(1+Условия!$B$13)</f>
        <v>9666900</v>
      </c>
      <c r="H86" s="26" t="n">
        <f aca="false">(D86*(1+Условия!$C$13))*Условия!$A$13</f>
        <v>2101500</v>
      </c>
      <c r="I86" s="26" t="n">
        <f aca="false">((D86*(1+Условия!$C$13))-(D86*(1+Условия!$C$13))*Условия!$A$13)/18</f>
        <v>467000</v>
      </c>
      <c r="J86" s="26" t="n">
        <f aca="false">D86*(1+Условия!$C$13)</f>
        <v>10507500</v>
      </c>
      <c r="K86" s="26" t="n">
        <f aca="false">(D86*(1+Условия!$D$13))*Условия!$A$13</f>
        <v>2269620</v>
      </c>
      <c r="L86" s="26" t="n">
        <f aca="false">((D86*(1+Условия!$D$13))-(D86*(1+Условия!$D$13))*Условия!$A$13)/24</f>
        <v>378270</v>
      </c>
      <c r="M86" s="26" t="n">
        <f aca="false">D86*(1+Условия!$D$13)</f>
        <v>11348100</v>
      </c>
      <c r="N86" s="26" t="n">
        <f aca="false">(D86*(1+Условия!$B$14))*Условия!$A$14</f>
        <v>2849634</v>
      </c>
      <c r="O86" s="26" t="n">
        <f aca="false">((D86*(1+Условия!$B$14))-(D86*(1+Условия!$B$14))*Условия!$A$14)/12</f>
        <v>554095.5</v>
      </c>
      <c r="P86" s="26" t="n">
        <f aca="false">D86*(1+Условия!$B$14)</f>
        <v>9498780</v>
      </c>
      <c r="Q86" s="26" t="n">
        <f aca="false">(D86*(1+Условия!$C$14))*Условия!$A$14</f>
        <v>3051378</v>
      </c>
      <c r="R86" s="26" t="n">
        <f aca="false">((D86*(1+Условия!$C$14))-(D86*(1+Условия!$C$14))*Условия!$A$14)/18</f>
        <v>395549</v>
      </c>
      <c r="S86" s="26" t="n">
        <f aca="false">D86*(1+Условия!$C$14)</f>
        <v>10171260</v>
      </c>
      <c r="T86" s="26" t="n">
        <f aca="false">(D86*(1+Условия!$D$14))*Условия!$A$14</f>
        <v>3253122</v>
      </c>
      <c r="U86" s="26" t="n">
        <f aca="false">((D86*(1+Условия!$D$14))-(D86*(1+Условия!$D$14))*Условия!$A$14)/24</f>
        <v>316275.75</v>
      </c>
      <c r="V86" s="26" t="n">
        <f aca="false">D86*(1+Условия!$D$14)</f>
        <v>10843740</v>
      </c>
      <c r="W86" s="26" t="n">
        <f aca="false">(D86*(1+Условия!$B$15))*Условия!$A$15</f>
        <v>4518225</v>
      </c>
      <c r="X86" s="26" t="n">
        <f aca="false">((D86*(1+Условия!$B$15))-(D86*(1+Условия!$B$15))*Условия!$A$15)/12</f>
        <v>376518.75</v>
      </c>
      <c r="Y86" s="26" t="n">
        <f aca="false">D86*(1+Условия!$B$15)</f>
        <v>9036450</v>
      </c>
      <c r="Z86" s="26" t="n">
        <f aca="false">(D86*(1+Условия!$C$15))*Условия!$A$15</f>
        <v>4833450</v>
      </c>
      <c r="AA86" s="26" t="n">
        <f aca="false">((D86*(1+Условия!$C$15))-(D86*(1+Условия!$C$15))*Условия!$A$15)/18</f>
        <v>268525</v>
      </c>
      <c r="AB86" s="26" t="n">
        <f aca="false">D86*(1+Условия!$C$15)</f>
        <v>9666900</v>
      </c>
      <c r="AC86" s="26" t="n">
        <f aca="false">(D86*(1+Условия!$D$15))*Условия!$A$15</f>
        <v>5148675</v>
      </c>
      <c r="AD86" s="26" t="n">
        <f aca="false">((D86*(1+Условия!$D$15))-(D86*(1+Условия!$D$15))*Условия!$A$15)/24</f>
        <v>214528.125</v>
      </c>
      <c r="AE86" s="26" t="n">
        <f aca="false">D86*(1+Условия!$D$15)</f>
        <v>10297350</v>
      </c>
    </row>
    <row r="87" customFormat="false" ht="15" hidden="false" customHeight="false" outlineLevel="0" collapsed="false">
      <c r="A87" s="23" t="n">
        <v>86</v>
      </c>
      <c r="B87" s="24" t="n">
        <v>4.82</v>
      </c>
      <c r="C87" s="25" t="n">
        <f aca="false">Условия!$B$8</f>
        <v>1800000</v>
      </c>
      <c r="D87" s="25" t="n">
        <f aca="false">B87*C87</f>
        <v>8676000</v>
      </c>
      <c r="E87" s="26" t="n">
        <f aca="false">(D87*(1+Условия!$B$13))*Условия!$A$13</f>
        <v>1995480</v>
      </c>
      <c r="F87" s="26" t="n">
        <f aca="false">((D87*(1+Условия!$B$13))-(D87*(1+Условия!$B$13))*Условия!$A$13)/12</f>
        <v>665160</v>
      </c>
      <c r="G87" s="26" t="n">
        <f aca="false">D87*(1+Условия!$B$13)</f>
        <v>9977400</v>
      </c>
      <c r="H87" s="26" t="n">
        <f aca="false">(D87*(1+Условия!$C$13))*Условия!$A$13</f>
        <v>2169000</v>
      </c>
      <c r="I87" s="26" t="n">
        <f aca="false">((D87*(1+Условия!$C$13))-(D87*(1+Условия!$C$13))*Условия!$A$13)/18</f>
        <v>482000</v>
      </c>
      <c r="J87" s="26" t="n">
        <f aca="false">D87*(1+Условия!$C$13)</f>
        <v>10845000</v>
      </c>
      <c r="K87" s="26" t="n">
        <f aca="false">(D87*(1+Условия!$D$13))*Условия!$A$13</f>
        <v>2342520</v>
      </c>
      <c r="L87" s="26" t="n">
        <f aca="false">((D87*(1+Условия!$D$13))-(D87*(1+Условия!$D$13))*Условия!$A$13)/24</f>
        <v>390420</v>
      </c>
      <c r="M87" s="26" t="n">
        <f aca="false">D87*(1+Условия!$D$13)</f>
        <v>11712600</v>
      </c>
      <c r="N87" s="26" t="n">
        <f aca="false">(D87*(1+Условия!$B$14))*Условия!$A$14</f>
        <v>2941164</v>
      </c>
      <c r="O87" s="26" t="n">
        <f aca="false">((D87*(1+Условия!$B$14))-(D87*(1+Условия!$B$14))*Условия!$A$14)/12</f>
        <v>571893</v>
      </c>
      <c r="P87" s="26" t="n">
        <f aca="false">D87*(1+Условия!$B$14)</f>
        <v>9803880</v>
      </c>
      <c r="Q87" s="26" t="n">
        <f aca="false">(D87*(1+Условия!$C$14))*Условия!$A$14</f>
        <v>3149388</v>
      </c>
      <c r="R87" s="26" t="n">
        <f aca="false">((D87*(1+Условия!$C$14))-(D87*(1+Условия!$C$14))*Условия!$A$14)/18</f>
        <v>408254</v>
      </c>
      <c r="S87" s="26" t="n">
        <f aca="false">D87*(1+Условия!$C$14)</f>
        <v>10497960</v>
      </c>
      <c r="T87" s="26" t="n">
        <f aca="false">(D87*(1+Условия!$D$14))*Условия!$A$14</f>
        <v>3357612</v>
      </c>
      <c r="U87" s="26" t="n">
        <f aca="false">((D87*(1+Условия!$D$14))-(D87*(1+Условия!$D$14))*Условия!$A$14)/24</f>
        <v>326434.5</v>
      </c>
      <c r="V87" s="26" t="n">
        <f aca="false">D87*(1+Условия!$D$14)</f>
        <v>11192040</v>
      </c>
      <c r="W87" s="26" t="n">
        <f aca="false">(D87*(1+Условия!$B$15))*Условия!$A$15</f>
        <v>4663350</v>
      </c>
      <c r="X87" s="26" t="n">
        <f aca="false">((D87*(1+Условия!$B$15))-(D87*(1+Условия!$B$15))*Условия!$A$15)/12</f>
        <v>388612.5</v>
      </c>
      <c r="Y87" s="26" t="n">
        <f aca="false">D87*(1+Условия!$B$15)</f>
        <v>9326700</v>
      </c>
      <c r="Z87" s="26" t="n">
        <f aca="false">(D87*(1+Условия!$C$15))*Условия!$A$15</f>
        <v>4988700</v>
      </c>
      <c r="AA87" s="26" t="n">
        <f aca="false">((D87*(1+Условия!$C$15))-(D87*(1+Условия!$C$15))*Условия!$A$15)/18</f>
        <v>277150</v>
      </c>
      <c r="AB87" s="26" t="n">
        <f aca="false">D87*(1+Условия!$C$15)</f>
        <v>9977400</v>
      </c>
      <c r="AC87" s="26" t="n">
        <f aca="false">(D87*(1+Условия!$D$15))*Условия!$A$15</f>
        <v>5314050</v>
      </c>
      <c r="AD87" s="26" t="n">
        <f aca="false">((D87*(1+Условия!$D$15))-(D87*(1+Условия!$D$15))*Условия!$A$15)/24</f>
        <v>221418.75</v>
      </c>
      <c r="AE87" s="26" t="n">
        <f aca="false">D87*(1+Условия!$D$15)</f>
        <v>10628100</v>
      </c>
    </row>
    <row r="88" customFormat="false" ht="15" hidden="false" customHeight="false" outlineLevel="0" collapsed="false">
      <c r="A88" s="23" t="n">
        <v>87</v>
      </c>
      <c r="B88" s="24" t="n">
        <v>4.82</v>
      </c>
      <c r="C88" s="25" t="n">
        <f aca="false">Условия!$B$8</f>
        <v>1800000</v>
      </c>
      <c r="D88" s="25" t="n">
        <f aca="false">B88*C88</f>
        <v>8676000</v>
      </c>
      <c r="E88" s="26" t="n">
        <f aca="false">(D88*(1+Условия!$B$13))*Условия!$A$13</f>
        <v>1995480</v>
      </c>
      <c r="F88" s="26" t="n">
        <f aca="false">((D88*(1+Условия!$B$13))-(D88*(1+Условия!$B$13))*Условия!$A$13)/12</f>
        <v>665160</v>
      </c>
      <c r="G88" s="26" t="n">
        <f aca="false">D88*(1+Условия!$B$13)</f>
        <v>9977400</v>
      </c>
      <c r="H88" s="26" t="n">
        <f aca="false">(D88*(1+Условия!$C$13))*Условия!$A$13</f>
        <v>2169000</v>
      </c>
      <c r="I88" s="26" t="n">
        <f aca="false">((D88*(1+Условия!$C$13))-(D88*(1+Условия!$C$13))*Условия!$A$13)/18</f>
        <v>482000</v>
      </c>
      <c r="J88" s="26" t="n">
        <f aca="false">D88*(1+Условия!$C$13)</f>
        <v>10845000</v>
      </c>
      <c r="K88" s="26" t="n">
        <f aca="false">(D88*(1+Условия!$D$13))*Условия!$A$13</f>
        <v>2342520</v>
      </c>
      <c r="L88" s="26" t="n">
        <f aca="false">((D88*(1+Условия!$D$13))-(D88*(1+Условия!$D$13))*Условия!$A$13)/24</f>
        <v>390420</v>
      </c>
      <c r="M88" s="26" t="n">
        <f aca="false">D88*(1+Условия!$D$13)</f>
        <v>11712600</v>
      </c>
      <c r="N88" s="26" t="n">
        <f aca="false">(D88*(1+Условия!$B$14))*Условия!$A$14</f>
        <v>2941164</v>
      </c>
      <c r="O88" s="26" t="n">
        <f aca="false">((D88*(1+Условия!$B$14))-(D88*(1+Условия!$B$14))*Условия!$A$14)/12</f>
        <v>571893</v>
      </c>
      <c r="P88" s="26" t="n">
        <f aca="false">D88*(1+Условия!$B$14)</f>
        <v>9803880</v>
      </c>
      <c r="Q88" s="26" t="n">
        <f aca="false">(D88*(1+Условия!$C$14))*Условия!$A$14</f>
        <v>3149388</v>
      </c>
      <c r="R88" s="26" t="n">
        <f aca="false">((D88*(1+Условия!$C$14))-(D88*(1+Условия!$C$14))*Условия!$A$14)/18</f>
        <v>408254</v>
      </c>
      <c r="S88" s="26" t="n">
        <f aca="false">D88*(1+Условия!$C$14)</f>
        <v>10497960</v>
      </c>
      <c r="T88" s="26" t="n">
        <f aca="false">(D88*(1+Условия!$D$14))*Условия!$A$14</f>
        <v>3357612</v>
      </c>
      <c r="U88" s="26" t="n">
        <f aca="false">((D88*(1+Условия!$D$14))-(D88*(1+Условия!$D$14))*Условия!$A$14)/24</f>
        <v>326434.5</v>
      </c>
      <c r="V88" s="26" t="n">
        <f aca="false">D88*(1+Условия!$D$14)</f>
        <v>11192040</v>
      </c>
      <c r="W88" s="26" t="n">
        <f aca="false">(D88*(1+Условия!$B$15))*Условия!$A$15</f>
        <v>4663350</v>
      </c>
      <c r="X88" s="26" t="n">
        <f aca="false">((D88*(1+Условия!$B$15))-(D88*(1+Условия!$B$15))*Условия!$A$15)/12</f>
        <v>388612.5</v>
      </c>
      <c r="Y88" s="26" t="n">
        <f aca="false">D88*(1+Условия!$B$15)</f>
        <v>9326700</v>
      </c>
      <c r="Z88" s="26" t="n">
        <f aca="false">(D88*(1+Условия!$C$15))*Условия!$A$15</f>
        <v>4988700</v>
      </c>
      <c r="AA88" s="26" t="n">
        <f aca="false">((D88*(1+Условия!$C$15))-(D88*(1+Условия!$C$15))*Условия!$A$15)/18</f>
        <v>277150</v>
      </c>
      <c r="AB88" s="26" t="n">
        <f aca="false">D88*(1+Условия!$C$15)</f>
        <v>9977400</v>
      </c>
      <c r="AC88" s="26" t="n">
        <f aca="false">(D88*(1+Условия!$D$15))*Условия!$A$15</f>
        <v>5314050</v>
      </c>
      <c r="AD88" s="26" t="n">
        <f aca="false">((D88*(1+Условия!$D$15))-(D88*(1+Условия!$D$15))*Условия!$A$15)/24</f>
        <v>221418.75</v>
      </c>
      <c r="AE88" s="26" t="n">
        <f aca="false">D88*(1+Условия!$D$15)</f>
        <v>10628100</v>
      </c>
    </row>
    <row r="89" customFormat="false" ht="15" hidden="false" customHeight="false" outlineLevel="0" collapsed="false">
      <c r="A89" s="23" t="n">
        <v>88</v>
      </c>
      <c r="B89" s="24" t="n">
        <v>4.82</v>
      </c>
      <c r="C89" s="25" t="n">
        <f aca="false">Условия!$B$8</f>
        <v>1800000</v>
      </c>
      <c r="D89" s="25" t="n">
        <f aca="false">B89*C89</f>
        <v>8676000</v>
      </c>
      <c r="E89" s="26" t="n">
        <f aca="false">(D89*(1+Условия!$B$13))*Условия!$A$13</f>
        <v>1995480</v>
      </c>
      <c r="F89" s="26" t="n">
        <f aca="false">((D89*(1+Условия!$B$13))-(D89*(1+Условия!$B$13))*Условия!$A$13)/12</f>
        <v>665160</v>
      </c>
      <c r="G89" s="26" t="n">
        <f aca="false">D89*(1+Условия!$B$13)</f>
        <v>9977400</v>
      </c>
      <c r="H89" s="26" t="n">
        <f aca="false">(D89*(1+Условия!$C$13))*Условия!$A$13</f>
        <v>2169000</v>
      </c>
      <c r="I89" s="26" t="n">
        <f aca="false">((D89*(1+Условия!$C$13))-(D89*(1+Условия!$C$13))*Условия!$A$13)/18</f>
        <v>482000</v>
      </c>
      <c r="J89" s="26" t="n">
        <f aca="false">D89*(1+Условия!$C$13)</f>
        <v>10845000</v>
      </c>
      <c r="K89" s="26" t="n">
        <f aca="false">(D89*(1+Условия!$D$13))*Условия!$A$13</f>
        <v>2342520</v>
      </c>
      <c r="L89" s="26" t="n">
        <f aca="false">((D89*(1+Условия!$D$13))-(D89*(1+Условия!$D$13))*Условия!$A$13)/24</f>
        <v>390420</v>
      </c>
      <c r="M89" s="26" t="n">
        <f aca="false">D89*(1+Условия!$D$13)</f>
        <v>11712600</v>
      </c>
      <c r="N89" s="26" t="n">
        <f aca="false">(D89*(1+Условия!$B$14))*Условия!$A$14</f>
        <v>2941164</v>
      </c>
      <c r="O89" s="26" t="n">
        <f aca="false">((D89*(1+Условия!$B$14))-(D89*(1+Условия!$B$14))*Условия!$A$14)/12</f>
        <v>571893</v>
      </c>
      <c r="P89" s="26" t="n">
        <f aca="false">D89*(1+Условия!$B$14)</f>
        <v>9803880</v>
      </c>
      <c r="Q89" s="26" t="n">
        <f aca="false">(D89*(1+Условия!$C$14))*Условия!$A$14</f>
        <v>3149388</v>
      </c>
      <c r="R89" s="26" t="n">
        <f aca="false">((D89*(1+Условия!$C$14))-(D89*(1+Условия!$C$14))*Условия!$A$14)/18</f>
        <v>408254</v>
      </c>
      <c r="S89" s="26" t="n">
        <f aca="false">D89*(1+Условия!$C$14)</f>
        <v>10497960</v>
      </c>
      <c r="T89" s="26" t="n">
        <f aca="false">(D89*(1+Условия!$D$14))*Условия!$A$14</f>
        <v>3357612</v>
      </c>
      <c r="U89" s="26" t="n">
        <f aca="false">((D89*(1+Условия!$D$14))-(D89*(1+Условия!$D$14))*Условия!$A$14)/24</f>
        <v>326434.5</v>
      </c>
      <c r="V89" s="26" t="n">
        <f aca="false">D89*(1+Условия!$D$14)</f>
        <v>11192040</v>
      </c>
      <c r="W89" s="26" t="n">
        <f aca="false">(D89*(1+Условия!$B$15))*Условия!$A$15</f>
        <v>4663350</v>
      </c>
      <c r="X89" s="26" t="n">
        <f aca="false">((D89*(1+Условия!$B$15))-(D89*(1+Условия!$B$15))*Условия!$A$15)/12</f>
        <v>388612.5</v>
      </c>
      <c r="Y89" s="26" t="n">
        <f aca="false">D89*(1+Условия!$B$15)</f>
        <v>9326700</v>
      </c>
      <c r="Z89" s="26" t="n">
        <f aca="false">(D89*(1+Условия!$C$15))*Условия!$A$15</f>
        <v>4988700</v>
      </c>
      <c r="AA89" s="26" t="n">
        <f aca="false">((D89*(1+Условия!$C$15))-(D89*(1+Условия!$C$15))*Условия!$A$15)/18</f>
        <v>277150</v>
      </c>
      <c r="AB89" s="26" t="n">
        <f aca="false">D89*(1+Условия!$C$15)</f>
        <v>9977400</v>
      </c>
      <c r="AC89" s="26" t="n">
        <f aca="false">(D89*(1+Условия!$D$15))*Условия!$A$15</f>
        <v>5314050</v>
      </c>
      <c r="AD89" s="26" t="n">
        <f aca="false">((D89*(1+Условия!$D$15))-(D89*(1+Условия!$D$15))*Условия!$A$15)/24</f>
        <v>221418.75</v>
      </c>
      <c r="AE89" s="26" t="n">
        <f aca="false">D89*(1+Условия!$D$15)</f>
        <v>10628100</v>
      </c>
    </row>
    <row r="90" customFormat="false" ht="15" hidden="false" customHeight="false" outlineLevel="0" collapsed="false">
      <c r="A90" s="23" t="n">
        <v>89</v>
      </c>
      <c r="B90" s="24" t="n">
        <v>4.82</v>
      </c>
      <c r="C90" s="25" t="n">
        <f aca="false">Условия!$B$8</f>
        <v>1800000</v>
      </c>
      <c r="D90" s="25" t="n">
        <f aca="false">B90*C90</f>
        <v>8676000</v>
      </c>
      <c r="E90" s="26" t="n">
        <f aca="false">(D90*(1+Условия!$B$13))*Условия!$A$13</f>
        <v>1995480</v>
      </c>
      <c r="F90" s="26" t="n">
        <f aca="false">((D90*(1+Условия!$B$13))-(D90*(1+Условия!$B$13))*Условия!$A$13)/12</f>
        <v>665160</v>
      </c>
      <c r="G90" s="26" t="n">
        <f aca="false">D90*(1+Условия!$B$13)</f>
        <v>9977400</v>
      </c>
      <c r="H90" s="26" t="n">
        <f aca="false">(D90*(1+Условия!$C$13))*Условия!$A$13</f>
        <v>2169000</v>
      </c>
      <c r="I90" s="26" t="n">
        <f aca="false">((D90*(1+Условия!$C$13))-(D90*(1+Условия!$C$13))*Условия!$A$13)/18</f>
        <v>482000</v>
      </c>
      <c r="J90" s="26" t="n">
        <f aca="false">D90*(1+Условия!$C$13)</f>
        <v>10845000</v>
      </c>
      <c r="K90" s="26" t="n">
        <f aca="false">(D90*(1+Условия!$D$13))*Условия!$A$13</f>
        <v>2342520</v>
      </c>
      <c r="L90" s="26" t="n">
        <f aca="false">((D90*(1+Условия!$D$13))-(D90*(1+Условия!$D$13))*Условия!$A$13)/24</f>
        <v>390420</v>
      </c>
      <c r="M90" s="26" t="n">
        <f aca="false">D90*(1+Условия!$D$13)</f>
        <v>11712600</v>
      </c>
      <c r="N90" s="26" t="n">
        <f aca="false">(D90*(1+Условия!$B$14))*Условия!$A$14</f>
        <v>2941164</v>
      </c>
      <c r="O90" s="26" t="n">
        <f aca="false">((D90*(1+Условия!$B$14))-(D90*(1+Условия!$B$14))*Условия!$A$14)/12</f>
        <v>571893</v>
      </c>
      <c r="P90" s="26" t="n">
        <f aca="false">D90*(1+Условия!$B$14)</f>
        <v>9803880</v>
      </c>
      <c r="Q90" s="26" t="n">
        <f aca="false">(D90*(1+Условия!$C$14))*Условия!$A$14</f>
        <v>3149388</v>
      </c>
      <c r="R90" s="26" t="n">
        <f aca="false">((D90*(1+Условия!$C$14))-(D90*(1+Условия!$C$14))*Условия!$A$14)/18</f>
        <v>408254</v>
      </c>
      <c r="S90" s="26" t="n">
        <f aca="false">D90*(1+Условия!$C$14)</f>
        <v>10497960</v>
      </c>
      <c r="T90" s="26" t="n">
        <f aca="false">(D90*(1+Условия!$D$14))*Условия!$A$14</f>
        <v>3357612</v>
      </c>
      <c r="U90" s="26" t="n">
        <f aca="false">((D90*(1+Условия!$D$14))-(D90*(1+Условия!$D$14))*Условия!$A$14)/24</f>
        <v>326434.5</v>
      </c>
      <c r="V90" s="26" t="n">
        <f aca="false">D90*(1+Условия!$D$14)</f>
        <v>11192040</v>
      </c>
      <c r="W90" s="26" t="n">
        <f aca="false">(D90*(1+Условия!$B$15))*Условия!$A$15</f>
        <v>4663350</v>
      </c>
      <c r="X90" s="26" t="n">
        <f aca="false">((D90*(1+Условия!$B$15))-(D90*(1+Условия!$B$15))*Условия!$A$15)/12</f>
        <v>388612.5</v>
      </c>
      <c r="Y90" s="26" t="n">
        <f aca="false">D90*(1+Условия!$B$15)</f>
        <v>9326700</v>
      </c>
      <c r="Z90" s="26" t="n">
        <f aca="false">(D90*(1+Условия!$C$15))*Условия!$A$15</f>
        <v>4988700</v>
      </c>
      <c r="AA90" s="26" t="n">
        <f aca="false">((D90*(1+Условия!$C$15))-(D90*(1+Условия!$C$15))*Условия!$A$15)/18</f>
        <v>277150</v>
      </c>
      <c r="AB90" s="26" t="n">
        <f aca="false">D90*(1+Условия!$C$15)</f>
        <v>9977400</v>
      </c>
      <c r="AC90" s="26" t="n">
        <f aca="false">(D90*(1+Условия!$D$15))*Условия!$A$15</f>
        <v>5314050</v>
      </c>
      <c r="AD90" s="26" t="n">
        <f aca="false">((D90*(1+Условия!$D$15))-(D90*(1+Условия!$D$15))*Условия!$A$15)/24</f>
        <v>221418.75</v>
      </c>
      <c r="AE90" s="26" t="n">
        <f aca="false">D90*(1+Условия!$D$15)</f>
        <v>10628100</v>
      </c>
    </row>
    <row r="91" customFormat="false" ht="15" hidden="false" customHeight="false" outlineLevel="0" collapsed="false">
      <c r="A91" s="23" t="n">
        <v>90</v>
      </c>
      <c r="B91" s="24" t="n">
        <v>4.82</v>
      </c>
      <c r="C91" s="25" t="n">
        <f aca="false">Условия!$B$8</f>
        <v>1800000</v>
      </c>
      <c r="D91" s="25" t="n">
        <f aca="false">B91*C91</f>
        <v>8676000</v>
      </c>
      <c r="E91" s="26" t="n">
        <f aca="false">(D91*(1+Условия!$B$13))*Условия!$A$13</f>
        <v>1995480</v>
      </c>
      <c r="F91" s="26" t="n">
        <f aca="false">((D91*(1+Условия!$B$13))-(D91*(1+Условия!$B$13))*Условия!$A$13)/12</f>
        <v>665160</v>
      </c>
      <c r="G91" s="26" t="n">
        <f aca="false">D91*(1+Условия!$B$13)</f>
        <v>9977400</v>
      </c>
      <c r="H91" s="26" t="n">
        <f aca="false">(D91*(1+Условия!$C$13))*Условия!$A$13</f>
        <v>2169000</v>
      </c>
      <c r="I91" s="26" t="n">
        <f aca="false">((D91*(1+Условия!$C$13))-(D91*(1+Условия!$C$13))*Условия!$A$13)/18</f>
        <v>482000</v>
      </c>
      <c r="J91" s="26" t="n">
        <f aca="false">D91*(1+Условия!$C$13)</f>
        <v>10845000</v>
      </c>
      <c r="K91" s="26" t="n">
        <f aca="false">(D91*(1+Условия!$D$13))*Условия!$A$13</f>
        <v>2342520</v>
      </c>
      <c r="L91" s="26" t="n">
        <f aca="false">((D91*(1+Условия!$D$13))-(D91*(1+Условия!$D$13))*Условия!$A$13)/24</f>
        <v>390420</v>
      </c>
      <c r="M91" s="26" t="n">
        <f aca="false">D91*(1+Условия!$D$13)</f>
        <v>11712600</v>
      </c>
      <c r="N91" s="26" t="n">
        <f aca="false">(D91*(1+Условия!$B$14))*Условия!$A$14</f>
        <v>2941164</v>
      </c>
      <c r="O91" s="26" t="n">
        <f aca="false">((D91*(1+Условия!$B$14))-(D91*(1+Условия!$B$14))*Условия!$A$14)/12</f>
        <v>571893</v>
      </c>
      <c r="P91" s="26" t="n">
        <f aca="false">D91*(1+Условия!$B$14)</f>
        <v>9803880</v>
      </c>
      <c r="Q91" s="26" t="n">
        <f aca="false">(D91*(1+Условия!$C$14))*Условия!$A$14</f>
        <v>3149388</v>
      </c>
      <c r="R91" s="26" t="n">
        <f aca="false">((D91*(1+Условия!$C$14))-(D91*(1+Условия!$C$14))*Условия!$A$14)/18</f>
        <v>408254</v>
      </c>
      <c r="S91" s="26" t="n">
        <f aca="false">D91*(1+Условия!$C$14)</f>
        <v>10497960</v>
      </c>
      <c r="T91" s="26" t="n">
        <f aca="false">(D91*(1+Условия!$D$14))*Условия!$A$14</f>
        <v>3357612</v>
      </c>
      <c r="U91" s="26" t="n">
        <f aca="false">((D91*(1+Условия!$D$14))-(D91*(1+Условия!$D$14))*Условия!$A$14)/24</f>
        <v>326434.5</v>
      </c>
      <c r="V91" s="26" t="n">
        <f aca="false">D91*(1+Условия!$D$14)</f>
        <v>11192040</v>
      </c>
      <c r="W91" s="26" t="n">
        <f aca="false">(D91*(1+Условия!$B$15))*Условия!$A$15</f>
        <v>4663350</v>
      </c>
      <c r="X91" s="26" t="n">
        <f aca="false">((D91*(1+Условия!$B$15))-(D91*(1+Условия!$B$15))*Условия!$A$15)/12</f>
        <v>388612.5</v>
      </c>
      <c r="Y91" s="26" t="n">
        <f aca="false">D91*(1+Условия!$B$15)</f>
        <v>9326700</v>
      </c>
      <c r="Z91" s="26" t="n">
        <f aca="false">(D91*(1+Условия!$C$15))*Условия!$A$15</f>
        <v>4988700</v>
      </c>
      <c r="AA91" s="26" t="n">
        <f aca="false">((D91*(1+Условия!$C$15))-(D91*(1+Условия!$C$15))*Условия!$A$15)/18</f>
        <v>277150</v>
      </c>
      <c r="AB91" s="26" t="n">
        <f aca="false">D91*(1+Условия!$C$15)</f>
        <v>9977400</v>
      </c>
      <c r="AC91" s="26" t="n">
        <f aca="false">(D91*(1+Условия!$D$15))*Условия!$A$15</f>
        <v>5314050</v>
      </c>
      <c r="AD91" s="26" t="n">
        <f aca="false">((D91*(1+Условия!$D$15))-(D91*(1+Условия!$D$15))*Условия!$A$15)/24</f>
        <v>221418.75</v>
      </c>
      <c r="AE91" s="26" t="n">
        <f aca="false">D91*(1+Условия!$D$15)</f>
        <v>10628100</v>
      </c>
    </row>
    <row r="92" customFormat="false" ht="15" hidden="false" customHeight="false" outlineLevel="0" collapsed="false">
      <c r="A92" s="23" t="n">
        <v>91</v>
      </c>
      <c r="B92" s="24" t="n">
        <v>4.82</v>
      </c>
      <c r="C92" s="25" t="n">
        <f aca="false">Условия!$B$8</f>
        <v>1800000</v>
      </c>
      <c r="D92" s="25" t="n">
        <f aca="false">B92*C92</f>
        <v>8676000</v>
      </c>
      <c r="E92" s="26" t="n">
        <f aca="false">(D92*(1+Условия!$B$13))*Условия!$A$13</f>
        <v>1995480</v>
      </c>
      <c r="F92" s="26" t="n">
        <f aca="false">((D92*(1+Условия!$B$13))-(D92*(1+Условия!$B$13))*Условия!$A$13)/12</f>
        <v>665160</v>
      </c>
      <c r="G92" s="26" t="n">
        <f aca="false">D92*(1+Условия!$B$13)</f>
        <v>9977400</v>
      </c>
      <c r="H92" s="26" t="n">
        <f aca="false">(D92*(1+Условия!$C$13))*Условия!$A$13</f>
        <v>2169000</v>
      </c>
      <c r="I92" s="26" t="n">
        <f aca="false">((D92*(1+Условия!$C$13))-(D92*(1+Условия!$C$13))*Условия!$A$13)/18</f>
        <v>482000</v>
      </c>
      <c r="J92" s="26" t="n">
        <f aca="false">D92*(1+Условия!$C$13)</f>
        <v>10845000</v>
      </c>
      <c r="K92" s="26" t="n">
        <f aca="false">(D92*(1+Условия!$D$13))*Условия!$A$13</f>
        <v>2342520</v>
      </c>
      <c r="L92" s="26" t="n">
        <f aca="false">((D92*(1+Условия!$D$13))-(D92*(1+Условия!$D$13))*Условия!$A$13)/24</f>
        <v>390420</v>
      </c>
      <c r="M92" s="26" t="n">
        <f aca="false">D92*(1+Условия!$D$13)</f>
        <v>11712600</v>
      </c>
      <c r="N92" s="26" t="n">
        <f aca="false">(D92*(1+Условия!$B$14))*Условия!$A$14</f>
        <v>2941164</v>
      </c>
      <c r="O92" s="26" t="n">
        <f aca="false">((D92*(1+Условия!$B$14))-(D92*(1+Условия!$B$14))*Условия!$A$14)/12</f>
        <v>571893</v>
      </c>
      <c r="P92" s="26" t="n">
        <f aca="false">D92*(1+Условия!$B$14)</f>
        <v>9803880</v>
      </c>
      <c r="Q92" s="26" t="n">
        <f aca="false">(D92*(1+Условия!$C$14))*Условия!$A$14</f>
        <v>3149388</v>
      </c>
      <c r="R92" s="26" t="n">
        <f aca="false">((D92*(1+Условия!$C$14))-(D92*(1+Условия!$C$14))*Условия!$A$14)/18</f>
        <v>408254</v>
      </c>
      <c r="S92" s="26" t="n">
        <f aca="false">D92*(1+Условия!$C$14)</f>
        <v>10497960</v>
      </c>
      <c r="T92" s="26" t="n">
        <f aca="false">(D92*(1+Условия!$D$14))*Условия!$A$14</f>
        <v>3357612</v>
      </c>
      <c r="U92" s="26" t="n">
        <f aca="false">((D92*(1+Условия!$D$14))-(D92*(1+Условия!$D$14))*Условия!$A$14)/24</f>
        <v>326434.5</v>
      </c>
      <c r="V92" s="26" t="n">
        <f aca="false">D92*(1+Условия!$D$14)</f>
        <v>11192040</v>
      </c>
      <c r="W92" s="26" t="n">
        <f aca="false">(D92*(1+Условия!$B$15))*Условия!$A$15</f>
        <v>4663350</v>
      </c>
      <c r="X92" s="26" t="n">
        <f aca="false">((D92*(1+Условия!$B$15))-(D92*(1+Условия!$B$15))*Условия!$A$15)/12</f>
        <v>388612.5</v>
      </c>
      <c r="Y92" s="26" t="n">
        <f aca="false">D92*(1+Условия!$B$15)</f>
        <v>9326700</v>
      </c>
      <c r="Z92" s="26" t="n">
        <f aca="false">(D92*(1+Условия!$C$15))*Условия!$A$15</f>
        <v>4988700</v>
      </c>
      <c r="AA92" s="26" t="n">
        <f aca="false">((D92*(1+Условия!$C$15))-(D92*(1+Условия!$C$15))*Условия!$A$15)/18</f>
        <v>277150</v>
      </c>
      <c r="AB92" s="26" t="n">
        <f aca="false">D92*(1+Условия!$C$15)</f>
        <v>9977400</v>
      </c>
      <c r="AC92" s="26" t="n">
        <f aca="false">(D92*(1+Условия!$D$15))*Условия!$A$15</f>
        <v>5314050</v>
      </c>
      <c r="AD92" s="26" t="n">
        <f aca="false">((D92*(1+Условия!$D$15))-(D92*(1+Условия!$D$15))*Условия!$A$15)/24</f>
        <v>221418.75</v>
      </c>
      <c r="AE92" s="26" t="n">
        <f aca="false">D92*(1+Условия!$D$15)</f>
        <v>10628100</v>
      </c>
    </row>
    <row r="93" customFormat="false" ht="15" hidden="false" customHeight="false" outlineLevel="0" collapsed="false">
      <c r="A93" s="23" t="n">
        <v>92</v>
      </c>
      <c r="B93" s="24" t="n">
        <v>4.82</v>
      </c>
      <c r="C93" s="25" t="n">
        <f aca="false">Условия!$B$8</f>
        <v>1800000</v>
      </c>
      <c r="D93" s="25" t="n">
        <f aca="false">B93*C93</f>
        <v>8676000</v>
      </c>
      <c r="E93" s="26" t="n">
        <f aca="false">(D93*(1+Условия!$B$13))*Условия!$A$13</f>
        <v>1995480</v>
      </c>
      <c r="F93" s="26" t="n">
        <f aca="false">((D93*(1+Условия!$B$13))-(D93*(1+Условия!$B$13))*Условия!$A$13)/12</f>
        <v>665160</v>
      </c>
      <c r="G93" s="26" t="n">
        <f aca="false">D93*(1+Условия!$B$13)</f>
        <v>9977400</v>
      </c>
      <c r="H93" s="26" t="n">
        <f aca="false">(D93*(1+Условия!$C$13))*Условия!$A$13</f>
        <v>2169000</v>
      </c>
      <c r="I93" s="26" t="n">
        <f aca="false">((D93*(1+Условия!$C$13))-(D93*(1+Условия!$C$13))*Условия!$A$13)/18</f>
        <v>482000</v>
      </c>
      <c r="J93" s="26" t="n">
        <f aca="false">D93*(1+Условия!$C$13)</f>
        <v>10845000</v>
      </c>
      <c r="K93" s="26" t="n">
        <f aca="false">(D93*(1+Условия!$D$13))*Условия!$A$13</f>
        <v>2342520</v>
      </c>
      <c r="L93" s="26" t="n">
        <f aca="false">((D93*(1+Условия!$D$13))-(D93*(1+Условия!$D$13))*Условия!$A$13)/24</f>
        <v>390420</v>
      </c>
      <c r="M93" s="26" t="n">
        <f aca="false">D93*(1+Условия!$D$13)</f>
        <v>11712600</v>
      </c>
      <c r="N93" s="26" t="n">
        <f aca="false">(D93*(1+Условия!$B$14))*Условия!$A$14</f>
        <v>2941164</v>
      </c>
      <c r="O93" s="26" t="n">
        <f aca="false">((D93*(1+Условия!$B$14))-(D93*(1+Условия!$B$14))*Условия!$A$14)/12</f>
        <v>571893</v>
      </c>
      <c r="P93" s="26" t="n">
        <f aca="false">D93*(1+Условия!$B$14)</f>
        <v>9803880</v>
      </c>
      <c r="Q93" s="26" t="n">
        <f aca="false">(D93*(1+Условия!$C$14))*Условия!$A$14</f>
        <v>3149388</v>
      </c>
      <c r="R93" s="26" t="n">
        <f aca="false">((D93*(1+Условия!$C$14))-(D93*(1+Условия!$C$14))*Условия!$A$14)/18</f>
        <v>408254</v>
      </c>
      <c r="S93" s="26" t="n">
        <f aca="false">D93*(1+Условия!$C$14)</f>
        <v>10497960</v>
      </c>
      <c r="T93" s="26" t="n">
        <f aca="false">(D93*(1+Условия!$D$14))*Условия!$A$14</f>
        <v>3357612</v>
      </c>
      <c r="U93" s="26" t="n">
        <f aca="false">((D93*(1+Условия!$D$14))-(D93*(1+Условия!$D$14))*Условия!$A$14)/24</f>
        <v>326434.5</v>
      </c>
      <c r="V93" s="26" t="n">
        <f aca="false">D93*(1+Условия!$D$14)</f>
        <v>11192040</v>
      </c>
      <c r="W93" s="26" t="n">
        <f aca="false">(D93*(1+Условия!$B$15))*Условия!$A$15</f>
        <v>4663350</v>
      </c>
      <c r="X93" s="26" t="n">
        <f aca="false">((D93*(1+Условия!$B$15))-(D93*(1+Условия!$B$15))*Условия!$A$15)/12</f>
        <v>388612.5</v>
      </c>
      <c r="Y93" s="26" t="n">
        <f aca="false">D93*(1+Условия!$B$15)</f>
        <v>9326700</v>
      </c>
      <c r="Z93" s="26" t="n">
        <f aca="false">(D93*(1+Условия!$C$15))*Условия!$A$15</f>
        <v>4988700</v>
      </c>
      <c r="AA93" s="26" t="n">
        <f aca="false">((D93*(1+Условия!$C$15))-(D93*(1+Условия!$C$15))*Условия!$A$15)/18</f>
        <v>277150</v>
      </c>
      <c r="AB93" s="26" t="n">
        <f aca="false">D93*(1+Условия!$C$15)</f>
        <v>9977400</v>
      </c>
      <c r="AC93" s="26" t="n">
        <f aca="false">(D93*(1+Условия!$D$15))*Условия!$A$15</f>
        <v>5314050</v>
      </c>
      <c r="AD93" s="26" t="n">
        <f aca="false">((D93*(1+Условия!$D$15))-(D93*(1+Условия!$D$15))*Условия!$A$15)/24</f>
        <v>221418.75</v>
      </c>
      <c r="AE93" s="26" t="n">
        <f aca="false">D93*(1+Условия!$D$15)</f>
        <v>10628100</v>
      </c>
    </row>
    <row r="94" customFormat="false" ht="15" hidden="false" customHeight="false" outlineLevel="0" collapsed="false">
      <c r="A94" s="23" t="n">
        <v>93</v>
      </c>
      <c r="B94" s="24" t="n">
        <v>4.82</v>
      </c>
      <c r="C94" s="25" t="n">
        <f aca="false">Условия!$B$8</f>
        <v>1800000</v>
      </c>
      <c r="D94" s="25" t="n">
        <f aca="false">B94*C94</f>
        <v>8676000</v>
      </c>
      <c r="E94" s="26" t="n">
        <f aca="false">(D94*(1+Условия!$B$13))*Условия!$A$13</f>
        <v>1995480</v>
      </c>
      <c r="F94" s="26" t="n">
        <f aca="false">((D94*(1+Условия!$B$13))-(D94*(1+Условия!$B$13))*Условия!$A$13)/12</f>
        <v>665160</v>
      </c>
      <c r="G94" s="26" t="n">
        <f aca="false">D94*(1+Условия!$B$13)</f>
        <v>9977400</v>
      </c>
      <c r="H94" s="26" t="n">
        <f aca="false">(D94*(1+Условия!$C$13))*Условия!$A$13</f>
        <v>2169000</v>
      </c>
      <c r="I94" s="26" t="n">
        <f aca="false">((D94*(1+Условия!$C$13))-(D94*(1+Условия!$C$13))*Условия!$A$13)/18</f>
        <v>482000</v>
      </c>
      <c r="J94" s="26" t="n">
        <f aca="false">D94*(1+Условия!$C$13)</f>
        <v>10845000</v>
      </c>
      <c r="K94" s="26" t="n">
        <f aca="false">(D94*(1+Условия!$D$13))*Условия!$A$13</f>
        <v>2342520</v>
      </c>
      <c r="L94" s="26" t="n">
        <f aca="false">((D94*(1+Условия!$D$13))-(D94*(1+Условия!$D$13))*Условия!$A$13)/24</f>
        <v>390420</v>
      </c>
      <c r="M94" s="26" t="n">
        <f aca="false">D94*(1+Условия!$D$13)</f>
        <v>11712600</v>
      </c>
      <c r="N94" s="26" t="n">
        <f aca="false">(D94*(1+Условия!$B$14))*Условия!$A$14</f>
        <v>2941164</v>
      </c>
      <c r="O94" s="26" t="n">
        <f aca="false">((D94*(1+Условия!$B$14))-(D94*(1+Условия!$B$14))*Условия!$A$14)/12</f>
        <v>571893</v>
      </c>
      <c r="P94" s="26" t="n">
        <f aca="false">D94*(1+Условия!$B$14)</f>
        <v>9803880</v>
      </c>
      <c r="Q94" s="26" t="n">
        <f aca="false">(D94*(1+Условия!$C$14))*Условия!$A$14</f>
        <v>3149388</v>
      </c>
      <c r="R94" s="26" t="n">
        <f aca="false">((D94*(1+Условия!$C$14))-(D94*(1+Условия!$C$14))*Условия!$A$14)/18</f>
        <v>408254</v>
      </c>
      <c r="S94" s="26" t="n">
        <f aca="false">D94*(1+Условия!$C$14)</f>
        <v>10497960</v>
      </c>
      <c r="T94" s="26" t="n">
        <f aca="false">(D94*(1+Условия!$D$14))*Условия!$A$14</f>
        <v>3357612</v>
      </c>
      <c r="U94" s="26" t="n">
        <f aca="false">((D94*(1+Условия!$D$14))-(D94*(1+Условия!$D$14))*Условия!$A$14)/24</f>
        <v>326434.5</v>
      </c>
      <c r="V94" s="26" t="n">
        <f aca="false">D94*(1+Условия!$D$14)</f>
        <v>11192040</v>
      </c>
      <c r="W94" s="26" t="n">
        <f aca="false">(D94*(1+Условия!$B$15))*Условия!$A$15</f>
        <v>4663350</v>
      </c>
      <c r="X94" s="26" t="n">
        <f aca="false">((D94*(1+Условия!$B$15))-(D94*(1+Условия!$B$15))*Условия!$A$15)/12</f>
        <v>388612.5</v>
      </c>
      <c r="Y94" s="26" t="n">
        <f aca="false">D94*(1+Условия!$B$15)</f>
        <v>9326700</v>
      </c>
      <c r="Z94" s="26" t="n">
        <f aca="false">(D94*(1+Условия!$C$15))*Условия!$A$15</f>
        <v>4988700</v>
      </c>
      <c r="AA94" s="26" t="n">
        <f aca="false">((D94*(1+Условия!$C$15))-(D94*(1+Условия!$C$15))*Условия!$A$15)/18</f>
        <v>277150</v>
      </c>
      <c r="AB94" s="26" t="n">
        <f aca="false">D94*(1+Условия!$C$15)</f>
        <v>9977400</v>
      </c>
      <c r="AC94" s="26" t="n">
        <f aca="false">(D94*(1+Условия!$D$15))*Условия!$A$15</f>
        <v>5314050</v>
      </c>
      <c r="AD94" s="26" t="n">
        <f aca="false">((D94*(1+Условия!$D$15))-(D94*(1+Условия!$D$15))*Условия!$A$15)/24</f>
        <v>221418.75</v>
      </c>
      <c r="AE94" s="26" t="n">
        <f aca="false">D94*(1+Условия!$D$15)</f>
        <v>10628100</v>
      </c>
    </row>
    <row r="95" customFormat="false" ht="15" hidden="false" customHeight="false" outlineLevel="0" collapsed="false">
      <c r="A95" s="23" t="n">
        <v>94</v>
      </c>
      <c r="B95" s="24" t="n">
        <v>4.82</v>
      </c>
      <c r="C95" s="25" t="n">
        <f aca="false">Условия!$B$8</f>
        <v>1800000</v>
      </c>
      <c r="D95" s="25" t="n">
        <f aca="false">B95*C95</f>
        <v>8676000</v>
      </c>
      <c r="E95" s="26" t="n">
        <f aca="false">(D95*(1+Условия!$B$13))*Условия!$A$13</f>
        <v>1995480</v>
      </c>
      <c r="F95" s="26" t="n">
        <f aca="false">((D95*(1+Условия!$B$13))-(D95*(1+Условия!$B$13))*Условия!$A$13)/12</f>
        <v>665160</v>
      </c>
      <c r="G95" s="26" t="n">
        <f aca="false">D95*(1+Условия!$B$13)</f>
        <v>9977400</v>
      </c>
      <c r="H95" s="26" t="n">
        <f aca="false">(D95*(1+Условия!$C$13))*Условия!$A$13</f>
        <v>2169000</v>
      </c>
      <c r="I95" s="26" t="n">
        <f aca="false">((D95*(1+Условия!$C$13))-(D95*(1+Условия!$C$13))*Условия!$A$13)/18</f>
        <v>482000</v>
      </c>
      <c r="J95" s="26" t="n">
        <f aca="false">D95*(1+Условия!$C$13)</f>
        <v>10845000</v>
      </c>
      <c r="K95" s="26" t="n">
        <f aca="false">(D95*(1+Условия!$D$13))*Условия!$A$13</f>
        <v>2342520</v>
      </c>
      <c r="L95" s="26" t="n">
        <f aca="false">((D95*(1+Условия!$D$13))-(D95*(1+Условия!$D$13))*Условия!$A$13)/24</f>
        <v>390420</v>
      </c>
      <c r="M95" s="26" t="n">
        <f aca="false">D95*(1+Условия!$D$13)</f>
        <v>11712600</v>
      </c>
      <c r="N95" s="26" t="n">
        <f aca="false">(D95*(1+Условия!$B$14))*Условия!$A$14</f>
        <v>2941164</v>
      </c>
      <c r="O95" s="26" t="n">
        <f aca="false">((D95*(1+Условия!$B$14))-(D95*(1+Условия!$B$14))*Условия!$A$14)/12</f>
        <v>571893</v>
      </c>
      <c r="P95" s="26" t="n">
        <f aca="false">D95*(1+Условия!$B$14)</f>
        <v>9803880</v>
      </c>
      <c r="Q95" s="26" t="n">
        <f aca="false">(D95*(1+Условия!$C$14))*Условия!$A$14</f>
        <v>3149388</v>
      </c>
      <c r="R95" s="26" t="n">
        <f aca="false">((D95*(1+Условия!$C$14))-(D95*(1+Условия!$C$14))*Условия!$A$14)/18</f>
        <v>408254</v>
      </c>
      <c r="S95" s="26" t="n">
        <f aca="false">D95*(1+Условия!$C$14)</f>
        <v>10497960</v>
      </c>
      <c r="T95" s="26" t="n">
        <f aca="false">(D95*(1+Условия!$D$14))*Условия!$A$14</f>
        <v>3357612</v>
      </c>
      <c r="U95" s="26" t="n">
        <f aca="false">((D95*(1+Условия!$D$14))-(D95*(1+Условия!$D$14))*Условия!$A$14)/24</f>
        <v>326434.5</v>
      </c>
      <c r="V95" s="26" t="n">
        <f aca="false">D95*(1+Условия!$D$14)</f>
        <v>11192040</v>
      </c>
      <c r="W95" s="26" t="n">
        <f aca="false">(D95*(1+Условия!$B$15))*Условия!$A$15</f>
        <v>4663350</v>
      </c>
      <c r="X95" s="26" t="n">
        <f aca="false">((D95*(1+Условия!$B$15))-(D95*(1+Условия!$B$15))*Условия!$A$15)/12</f>
        <v>388612.5</v>
      </c>
      <c r="Y95" s="26" t="n">
        <f aca="false">D95*(1+Условия!$B$15)</f>
        <v>9326700</v>
      </c>
      <c r="Z95" s="26" t="n">
        <f aca="false">(D95*(1+Условия!$C$15))*Условия!$A$15</f>
        <v>4988700</v>
      </c>
      <c r="AA95" s="26" t="n">
        <f aca="false">((D95*(1+Условия!$C$15))-(D95*(1+Условия!$C$15))*Условия!$A$15)/18</f>
        <v>277150</v>
      </c>
      <c r="AB95" s="26" t="n">
        <f aca="false">D95*(1+Условия!$C$15)</f>
        <v>9977400</v>
      </c>
      <c r="AC95" s="26" t="n">
        <f aca="false">(D95*(1+Условия!$D$15))*Условия!$A$15</f>
        <v>5314050</v>
      </c>
      <c r="AD95" s="26" t="n">
        <f aca="false">((D95*(1+Условия!$D$15))-(D95*(1+Условия!$D$15))*Условия!$A$15)/24</f>
        <v>221418.75</v>
      </c>
      <c r="AE95" s="26" t="n">
        <f aca="false">D95*(1+Условия!$D$15)</f>
        <v>10628100</v>
      </c>
    </row>
    <row r="96" customFormat="false" ht="15" hidden="false" customHeight="false" outlineLevel="0" collapsed="false">
      <c r="A96" s="23" t="n">
        <v>95</v>
      </c>
      <c r="B96" s="24" t="n">
        <v>4.82</v>
      </c>
      <c r="C96" s="25" t="n">
        <f aca="false">Условия!$B$8</f>
        <v>1800000</v>
      </c>
      <c r="D96" s="25" t="n">
        <f aca="false">B96*C96</f>
        <v>8676000</v>
      </c>
      <c r="E96" s="26" t="n">
        <f aca="false">(D96*(1+Условия!$B$13))*Условия!$A$13</f>
        <v>1995480</v>
      </c>
      <c r="F96" s="26" t="n">
        <f aca="false">((D96*(1+Условия!$B$13))-(D96*(1+Условия!$B$13))*Условия!$A$13)/12</f>
        <v>665160</v>
      </c>
      <c r="G96" s="26" t="n">
        <f aca="false">D96*(1+Условия!$B$13)</f>
        <v>9977400</v>
      </c>
      <c r="H96" s="26" t="n">
        <f aca="false">(D96*(1+Условия!$C$13))*Условия!$A$13</f>
        <v>2169000</v>
      </c>
      <c r="I96" s="26" t="n">
        <f aca="false">((D96*(1+Условия!$C$13))-(D96*(1+Условия!$C$13))*Условия!$A$13)/18</f>
        <v>482000</v>
      </c>
      <c r="J96" s="26" t="n">
        <f aca="false">D96*(1+Условия!$C$13)</f>
        <v>10845000</v>
      </c>
      <c r="K96" s="26" t="n">
        <f aca="false">(D96*(1+Условия!$D$13))*Условия!$A$13</f>
        <v>2342520</v>
      </c>
      <c r="L96" s="26" t="n">
        <f aca="false">((D96*(1+Условия!$D$13))-(D96*(1+Условия!$D$13))*Условия!$A$13)/24</f>
        <v>390420</v>
      </c>
      <c r="M96" s="26" t="n">
        <f aca="false">D96*(1+Условия!$D$13)</f>
        <v>11712600</v>
      </c>
      <c r="N96" s="26" t="n">
        <f aca="false">(D96*(1+Условия!$B$14))*Условия!$A$14</f>
        <v>2941164</v>
      </c>
      <c r="O96" s="26" t="n">
        <f aca="false">((D96*(1+Условия!$B$14))-(D96*(1+Условия!$B$14))*Условия!$A$14)/12</f>
        <v>571893</v>
      </c>
      <c r="P96" s="26" t="n">
        <f aca="false">D96*(1+Условия!$B$14)</f>
        <v>9803880</v>
      </c>
      <c r="Q96" s="26" t="n">
        <f aca="false">(D96*(1+Условия!$C$14))*Условия!$A$14</f>
        <v>3149388</v>
      </c>
      <c r="R96" s="26" t="n">
        <f aca="false">((D96*(1+Условия!$C$14))-(D96*(1+Условия!$C$14))*Условия!$A$14)/18</f>
        <v>408254</v>
      </c>
      <c r="S96" s="26" t="n">
        <f aca="false">D96*(1+Условия!$C$14)</f>
        <v>10497960</v>
      </c>
      <c r="T96" s="26" t="n">
        <f aca="false">(D96*(1+Условия!$D$14))*Условия!$A$14</f>
        <v>3357612</v>
      </c>
      <c r="U96" s="26" t="n">
        <f aca="false">((D96*(1+Условия!$D$14))-(D96*(1+Условия!$D$14))*Условия!$A$14)/24</f>
        <v>326434.5</v>
      </c>
      <c r="V96" s="26" t="n">
        <f aca="false">D96*(1+Условия!$D$14)</f>
        <v>11192040</v>
      </c>
      <c r="W96" s="26" t="n">
        <f aca="false">(D96*(1+Условия!$B$15))*Условия!$A$15</f>
        <v>4663350</v>
      </c>
      <c r="X96" s="26" t="n">
        <f aca="false">((D96*(1+Условия!$B$15))-(D96*(1+Условия!$B$15))*Условия!$A$15)/12</f>
        <v>388612.5</v>
      </c>
      <c r="Y96" s="26" t="n">
        <f aca="false">D96*(1+Условия!$B$15)</f>
        <v>9326700</v>
      </c>
      <c r="Z96" s="26" t="n">
        <f aca="false">(D96*(1+Условия!$C$15))*Условия!$A$15</f>
        <v>4988700</v>
      </c>
      <c r="AA96" s="26" t="n">
        <f aca="false">((D96*(1+Условия!$C$15))-(D96*(1+Условия!$C$15))*Условия!$A$15)/18</f>
        <v>277150</v>
      </c>
      <c r="AB96" s="26" t="n">
        <f aca="false">D96*(1+Условия!$C$15)</f>
        <v>9977400</v>
      </c>
      <c r="AC96" s="26" t="n">
        <f aca="false">(D96*(1+Условия!$D$15))*Условия!$A$15</f>
        <v>5314050</v>
      </c>
      <c r="AD96" s="26" t="n">
        <f aca="false">((D96*(1+Условия!$D$15))-(D96*(1+Условия!$D$15))*Условия!$A$15)/24</f>
        <v>221418.75</v>
      </c>
      <c r="AE96" s="26" t="n">
        <f aca="false">D96*(1+Условия!$D$15)</f>
        <v>10628100</v>
      </c>
    </row>
    <row r="97" customFormat="false" ht="15" hidden="false" customHeight="false" outlineLevel="0" collapsed="false">
      <c r="A97" s="23" t="n">
        <v>96</v>
      </c>
      <c r="B97" s="24" t="n">
        <v>4.82</v>
      </c>
      <c r="C97" s="25" t="n">
        <f aca="false">Условия!$B$8</f>
        <v>1800000</v>
      </c>
      <c r="D97" s="25" t="n">
        <f aca="false">B97*C97</f>
        <v>8676000</v>
      </c>
      <c r="E97" s="26" t="n">
        <f aca="false">(D97*(1+Условия!$B$13))*Условия!$A$13</f>
        <v>1995480</v>
      </c>
      <c r="F97" s="26" t="n">
        <f aca="false">((D97*(1+Условия!$B$13))-(D97*(1+Условия!$B$13))*Условия!$A$13)/12</f>
        <v>665160</v>
      </c>
      <c r="G97" s="26" t="n">
        <f aca="false">D97*(1+Условия!$B$13)</f>
        <v>9977400</v>
      </c>
      <c r="H97" s="26" t="n">
        <f aca="false">(D97*(1+Условия!$C$13))*Условия!$A$13</f>
        <v>2169000</v>
      </c>
      <c r="I97" s="26" t="n">
        <f aca="false">((D97*(1+Условия!$C$13))-(D97*(1+Условия!$C$13))*Условия!$A$13)/18</f>
        <v>482000</v>
      </c>
      <c r="J97" s="26" t="n">
        <f aca="false">D97*(1+Условия!$C$13)</f>
        <v>10845000</v>
      </c>
      <c r="K97" s="26" t="n">
        <f aca="false">(D97*(1+Условия!$D$13))*Условия!$A$13</f>
        <v>2342520</v>
      </c>
      <c r="L97" s="26" t="n">
        <f aca="false">((D97*(1+Условия!$D$13))-(D97*(1+Условия!$D$13))*Условия!$A$13)/24</f>
        <v>390420</v>
      </c>
      <c r="M97" s="26" t="n">
        <f aca="false">D97*(1+Условия!$D$13)</f>
        <v>11712600</v>
      </c>
      <c r="N97" s="26" t="n">
        <f aca="false">(D97*(1+Условия!$B$14))*Условия!$A$14</f>
        <v>2941164</v>
      </c>
      <c r="O97" s="26" t="n">
        <f aca="false">((D97*(1+Условия!$B$14))-(D97*(1+Условия!$B$14))*Условия!$A$14)/12</f>
        <v>571893</v>
      </c>
      <c r="P97" s="26" t="n">
        <f aca="false">D97*(1+Условия!$B$14)</f>
        <v>9803880</v>
      </c>
      <c r="Q97" s="26" t="n">
        <f aca="false">(D97*(1+Условия!$C$14))*Условия!$A$14</f>
        <v>3149388</v>
      </c>
      <c r="R97" s="26" t="n">
        <f aca="false">((D97*(1+Условия!$C$14))-(D97*(1+Условия!$C$14))*Условия!$A$14)/18</f>
        <v>408254</v>
      </c>
      <c r="S97" s="26" t="n">
        <f aca="false">D97*(1+Условия!$C$14)</f>
        <v>10497960</v>
      </c>
      <c r="T97" s="26" t="n">
        <f aca="false">(D97*(1+Условия!$D$14))*Условия!$A$14</f>
        <v>3357612</v>
      </c>
      <c r="U97" s="26" t="n">
        <f aca="false">((D97*(1+Условия!$D$14))-(D97*(1+Условия!$D$14))*Условия!$A$14)/24</f>
        <v>326434.5</v>
      </c>
      <c r="V97" s="26" t="n">
        <f aca="false">D97*(1+Условия!$D$14)</f>
        <v>11192040</v>
      </c>
      <c r="W97" s="26" t="n">
        <f aca="false">(D97*(1+Условия!$B$15))*Условия!$A$15</f>
        <v>4663350</v>
      </c>
      <c r="X97" s="26" t="n">
        <f aca="false">((D97*(1+Условия!$B$15))-(D97*(1+Условия!$B$15))*Условия!$A$15)/12</f>
        <v>388612.5</v>
      </c>
      <c r="Y97" s="26" t="n">
        <f aca="false">D97*(1+Условия!$B$15)</f>
        <v>9326700</v>
      </c>
      <c r="Z97" s="26" t="n">
        <f aca="false">(D97*(1+Условия!$C$15))*Условия!$A$15</f>
        <v>4988700</v>
      </c>
      <c r="AA97" s="26" t="n">
        <f aca="false">((D97*(1+Условия!$C$15))-(D97*(1+Условия!$C$15))*Условия!$A$15)/18</f>
        <v>277150</v>
      </c>
      <c r="AB97" s="26" t="n">
        <f aca="false">D97*(1+Условия!$C$15)</f>
        <v>9977400</v>
      </c>
      <c r="AC97" s="26" t="n">
        <f aca="false">(D97*(1+Условия!$D$15))*Условия!$A$15</f>
        <v>5314050</v>
      </c>
      <c r="AD97" s="26" t="n">
        <f aca="false">((D97*(1+Условия!$D$15))-(D97*(1+Условия!$D$15))*Условия!$A$15)/24</f>
        <v>221418.75</v>
      </c>
      <c r="AE97" s="26" t="n">
        <f aca="false">D97*(1+Условия!$D$15)</f>
        <v>10628100</v>
      </c>
    </row>
    <row r="98" customFormat="false" ht="15" hidden="false" customHeight="false" outlineLevel="0" collapsed="false">
      <c r="A98" s="23" t="n">
        <v>97</v>
      </c>
      <c r="B98" s="24" t="n">
        <v>4.75</v>
      </c>
      <c r="C98" s="25" t="n">
        <f aca="false">Условия!$B$8</f>
        <v>1800000</v>
      </c>
      <c r="D98" s="25" t="n">
        <f aca="false">B98*C98</f>
        <v>8550000</v>
      </c>
      <c r="E98" s="26" t="n">
        <f aca="false">(D98*(1+Условия!$B$13))*Условия!$A$13</f>
        <v>1966500</v>
      </c>
      <c r="F98" s="26" t="n">
        <f aca="false">((D98*(1+Условия!$B$13))-(D98*(1+Условия!$B$13))*Условия!$A$13)/12</f>
        <v>655500</v>
      </c>
      <c r="G98" s="26" t="n">
        <f aca="false">D98*(1+Условия!$B$13)</f>
        <v>9832500</v>
      </c>
      <c r="H98" s="26" t="n">
        <f aca="false">(D98*(1+Условия!$C$13))*Условия!$A$13</f>
        <v>2137500</v>
      </c>
      <c r="I98" s="26" t="n">
        <f aca="false">((D98*(1+Условия!$C$13))-(D98*(1+Условия!$C$13))*Условия!$A$13)/18</f>
        <v>475000</v>
      </c>
      <c r="J98" s="26" t="n">
        <f aca="false">D98*(1+Условия!$C$13)</f>
        <v>10687500</v>
      </c>
      <c r="K98" s="26" t="n">
        <f aca="false">(D98*(1+Условия!$D$13))*Условия!$A$13</f>
        <v>2308500</v>
      </c>
      <c r="L98" s="26" t="n">
        <f aca="false">((D98*(1+Условия!$D$13))-(D98*(1+Условия!$D$13))*Условия!$A$13)/24</f>
        <v>384750</v>
      </c>
      <c r="M98" s="26" t="n">
        <f aca="false">D98*(1+Условия!$D$13)</f>
        <v>11542500</v>
      </c>
      <c r="N98" s="26" t="n">
        <f aca="false">(D98*(1+Условия!$B$14))*Условия!$A$14</f>
        <v>2898450</v>
      </c>
      <c r="O98" s="26" t="n">
        <f aca="false">((D98*(1+Условия!$B$14))-(D98*(1+Условия!$B$14))*Условия!$A$14)/12</f>
        <v>563587.5</v>
      </c>
      <c r="P98" s="26" t="n">
        <f aca="false">D98*(1+Условия!$B$14)</f>
        <v>9661500</v>
      </c>
      <c r="Q98" s="26" t="n">
        <f aca="false">(D98*(1+Условия!$C$14))*Условия!$A$14</f>
        <v>3103650</v>
      </c>
      <c r="R98" s="26" t="n">
        <f aca="false">((D98*(1+Условия!$C$14))-(D98*(1+Условия!$C$14))*Условия!$A$14)/18</f>
        <v>402325</v>
      </c>
      <c r="S98" s="26" t="n">
        <f aca="false">D98*(1+Условия!$C$14)</f>
        <v>10345500</v>
      </c>
      <c r="T98" s="26" t="n">
        <f aca="false">(D98*(1+Условия!$D$14))*Условия!$A$14</f>
        <v>3308850</v>
      </c>
      <c r="U98" s="26" t="n">
        <f aca="false">((D98*(1+Условия!$D$14))-(D98*(1+Условия!$D$14))*Условия!$A$14)/24</f>
        <v>321693.75</v>
      </c>
      <c r="V98" s="26" t="n">
        <f aca="false">D98*(1+Условия!$D$14)</f>
        <v>11029500</v>
      </c>
      <c r="W98" s="26" t="n">
        <f aca="false">(D98*(1+Условия!$B$15))*Условия!$A$15</f>
        <v>4595625</v>
      </c>
      <c r="X98" s="26" t="n">
        <f aca="false">((D98*(1+Условия!$B$15))-(D98*(1+Условия!$B$15))*Условия!$A$15)/12</f>
        <v>382968.75</v>
      </c>
      <c r="Y98" s="26" t="n">
        <f aca="false">D98*(1+Условия!$B$15)</f>
        <v>9191250</v>
      </c>
      <c r="Z98" s="26" t="n">
        <f aca="false">(D98*(1+Условия!$C$15))*Условия!$A$15</f>
        <v>4916250</v>
      </c>
      <c r="AA98" s="26" t="n">
        <f aca="false">((D98*(1+Условия!$C$15))-(D98*(1+Условия!$C$15))*Условия!$A$15)/18</f>
        <v>273125</v>
      </c>
      <c r="AB98" s="26" t="n">
        <f aca="false">D98*(1+Условия!$C$15)</f>
        <v>9832500</v>
      </c>
      <c r="AC98" s="26" t="n">
        <f aca="false">(D98*(1+Условия!$D$15))*Условия!$A$15</f>
        <v>5236875</v>
      </c>
      <c r="AD98" s="26" t="n">
        <f aca="false">((D98*(1+Условия!$D$15))-(D98*(1+Условия!$D$15))*Условия!$A$15)/24</f>
        <v>218203.125</v>
      </c>
      <c r="AE98" s="26" t="n">
        <f aca="false">D98*(1+Условия!$D$15)</f>
        <v>10473750</v>
      </c>
    </row>
    <row r="99" customFormat="false" ht="15" hidden="false" customHeight="false" outlineLevel="0" collapsed="false">
      <c r="A99" s="23" t="n">
        <v>98</v>
      </c>
      <c r="B99" s="24" t="n">
        <v>4.82</v>
      </c>
      <c r="C99" s="25" t="n">
        <f aca="false">Условия!$B$8</f>
        <v>1800000</v>
      </c>
      <c r="D99" s="25" t="n">
        <f aca="false">B99*C99</f>
        <v>8676000</v>
      </c>
      <c r="E99" s="26" t="n">
        <f aca="false">(D99*(1+Условия!$B$13))*Условия!$A$13</f>
        <v>1995480</v>
      </c>
      <c r="F99" s="26" t="n">
        <f aca="false">((D99*(1+Условия!$B$13))-(D99*(1+Условия!$B$13))*Условия!$A$13)/12</f>
        <v>665160</v>
      </c>
      <c r="G99" s="26" t="n">
        <f aca="false">D99*(1+Условия!$B$13)</f>
        <v>9977400</v>
      </c>
      <c r="H99" s="26" t="n">
        <f aca="false">(D99*(1+Условия!$C$13))*Условия!$A$13</f>
        <v>2169000</v>
      </c>
      <c r="I99" s="26" t="n">
        <f aca="false">((D99*(1+Условия!$C$13))-(D99*(1+Условия!$C$13))*Условия!$A$13)/18</f>
        <v>482000</v>
      </c>
      <c r="J99" s="26" t="n">
        <f aca="false">D99*(1+Условия!$C$13)</f>
        <v>10845000</v>
      </c>
      <c r="K99" s="26" t="n">
        <f aca="false">(D99*(1+Условия!$D$13))*Условия!$A$13</f>
        <v>2342520</v>
      </c>
      <c r="L99" s="26" t="n">
        <f aca="false">((D99*(1+Условия!$D$13))-(D99*(1+Условия!$D$13))*Условия!$A$13)/24</f>
        <v>390420</v>
      </c>
      <c r="M99" s="26" t="n">
        <f aca="false">D99*(1+Условия!$D$13)</f>
        <v>11712600</v>
      </c>
      <c r="N99" s="26" t="n">
        <f aca="false">(D99*(1+Условия!$B$14))*Условия!$A$14</f>
        <v>2941164</v>
      </c>
      <c r="O99" s="26" t="n">
        <f aca="false">((D99*(1+Условия!$B$14))-(D99*(1+Условия!$B$14))*Условия!$A$14)/12</f>
        <v>571893</v>
      </c>
      <c r="P99" s="26" t="n">
        <f aca="false">D99*(1+Условия!$B$14)</f>
        <v>9803880</v>
      </c>
      <c r="Q99" s="26" t="n">
        <f aca="false">(D99*(1+Условия!$C$14))*Условия!$A$14</f>
        <v>3149388</v>
      </c>
      <c r="R99" s="26" t="n">
        <f aca="false">((D99*(1+Условия!$C$14))-(D99*(1+Условия!$C$14))*Условия!$A$14)/18</f>
        <v>408254</v>
      </c>
      <c r="S99" s="26" t="n">
        <f aca="false">D99*(1+Условия!$C$14)</f>
        <v>10497960</v>
      </c>
      <c r="T99" s="26" t="n">
        <f aca="false">(D99*(1+Условия!$D$14))*Условия!$A$14</f>
        <v>3357612</v>
      </c>
      <c r="U99" s="26" t="n">
        <f aca="false">((D99*(1+Условия!$D$14))-(D99*(1+Условия!$D$14))*Условия!$A$14)/24</f>
        <v>326434.5</v>
      </c>
      <c r="V99" s="26" t="n">
        <f aca="false">D99*(1+Условия!$D$14)</f>
        <v>11192040</v>
      </c>
      <c r="W99" s="26" t="n">
        <f aca="false">(D99*(1+Условия!$B$15))*Условия!$A$15</f>
        <v>4663350</v>
      </c>
      <c r="X99" s="26" t="n">
        <f aca="false">((D99*(1+Условия!$B$15))-(D99*(1+Условия!$B$15))*Условия!$A$15)/12</f>
        <v>388612.5</v>
      </c>
      <c r="Y99" s="26" t="n">
        <f aca="false">D99*(1+Условия!$B$15)</f>
        <v>9326700</v>
      </c>
      <c r="Z99" s="26" t="n">
        <f aca="false">(D99*(1+Условия!$C$15))*Условия!$A$15</f>
        <v>4988700</v>
      </c>
      <c r="AA99" s="26" t="n">
        <f aca="false">((D99*(1+Условия!$C$15))-(D99*(1+Условия!$C$15))*Условия!$A$15)/18</f>
        <v>277150</v>
      </c>
      <c r="AB99" s="26" t="n">
        <f aca="false">D99*(1+Условия!$C$15)</f>
        <v>9977400</v>
      </c>
      <c r="AC99" s="26" t="n">
        <f aca="false">(D99*(1+Условия!$D$15))*Условия!$A$15</f>
        <v>5314050</v>
      </c>
      <c r="AD99" s="26" t="n">
        <f aca="false">((D99*(1+Условия!$D$15))-(D99*(1+Условия!$D$15))*Условия!$A$15)/24</f>
        <v>221418.75</v>
      </c>
      <c r="AE99" s="26" t="n">
        <f aca="false">D99*(1+Условия!$D$15)</f>
        <v>10628100</v>
      </c>
    </row>
    <row r="100" customFormat="false" ht="15" hidden="false" customHeight="false" outlineLevel="0" collapsed="false">
      <c r="A100" s="23" t="n">
        <v>99</v>
      </c>
      <c r="B100" s="24" t="n">
        <v>4.82</v>
      </c>
      <c r="C100" s="25" t="n">
        <f aca="false">Условия!$B$8</f>
        <v>1800000</v>
      </c>
      <c r="D100" s="25" t="n">
        <f aca="false">B100*C100</f>
        <v>8676000</v>
      </c>
      <c r="E100" s="26" t="n">
        <f aca="false">(D100*(1+Условия!$B$13))*Условия!$A$13</f>
        <v>1995480</v>
      </c>
      <c r="F100" s="26" t="n">
        <f aca="false">((D100*(1+Условия!$B$13))-(D100*(1+Условия!$B$13))*Условия!$A$13)/12</f>
        <v>665160</v>
      </c>
      <c r="G100" s="26" t="n">
        <f aca="false">D100*(1+Условия!$B$13)</f>
        <v>9977400</v>
      </c>
      <c r="H100" s="26" t="n">
        <f aca="false">(D100*(1+Условия!$C$13))*Условия!$A$13</f>
        <v>2169000</v>
      </c>
      <c r="I100" s="26" t="n">
        <f aca="false">((D100*(1+Условия!$C$13))-(D100*(1+Условия!$C$13))*Условия!$A$13)/18</f>
        <v>482000</v>
      </c>
      <c r="J100" s="26" t="n">
        <f aca="false">D100*(1+Условия!$C$13)</f>
        <v>10845000</v>
      </c>
      <c r="K100" s="26" t="n">
        <f aca="false">(D100*(1+Условия!$D$13))*Условия!$A$13</f>
        <v>2342520</v>
      </c>
      <c r="L100" s="26" t="n">
        <f aca="false">((D100*(1+Условия!$D$13))-(D100*(1+Условия!$D$13))*Условия!$A$13)/24</f>
        <v>390420</v>
      </c>
      <c r="M100" s="26" t="n">
        <f aca="false">D100*(1+Условия!$D$13)</f>
        <v>11712600</v>
      </c>
      <c r="N100" s="26" t="n">
        <f aca="false">(D100*(1+Условия!$B$14))*Условия!$A$14</f>
        <v>2941164</v>
      </c>
      <c r="O100" s="26" t="n">
        <f aca="false">((D100*(1+Условия!$B$14))-(D100*(1+Условия!$B$14))*Условия!$A$14)/12</f>
        <v>571893</v>
      </c>
      <c r="P100" s="26" t="n">
        <f aca="false">D100*(1+Условия!$B$14)</f>
        <v>9803880</v>
      </c>
      <c r="Q100" s="26" t="n">
        <f aca="false">(D100*(1+Условия!$C$14))*Условия!$A$14</f>
        <v>3149388</v>
      </c>
      <c r="R100" s="26" t="n">
        <f aca="false">((D100*(1+Условия!$C$14))-(D100*(1+Условия!$C$14))*Условия!$A$14)/18</f>
        <v>408254</v>
      </c>
      <c r="S100" s="26" t="n">
        <f aca="false">D100*(1+Условия!$C$14)</f>
        <v>10497960</v>
      </c>
      <c r="T100" s="26" t="n">
        <f aca="false">(D100*(1+Условия!$D$14))*Условия!$A$14</f>
        <v>3357612</v>
      </c>
      <c r="U100" s="26" t="n">
        <f aca="false">((D100*(1+Условия!$D$14))-(D100*(1+Условия!$D$14))*Условия!$A$14)/24</f>
        <v>326434.5</v>
      </c>
      <c r="V100" s="26" t="n">
        <f aca="false">D100*(1+Условия!$D$14)</f>
        <v>11192040</v>
      </c>
      <c r="W100" s="26" t="n">
        <f aca="false">(D100*(1+Условия!$B$15))*Условия!$A$15</f>
        <v>4663350</v>
      </c>
      <c r="X100" s="26" t="n">
        <f aca="false">((D100*(1+Условия!$B$15))-(D100*(1+Условия!$B$15))*Условия!$A$15)/12</f>
        <v>388612.5</v>
      </c>
      <c r="Y100" s="26" t="n">
        <f aca="false">D100*(1+Условия!$B$15)</f>
        <v>9326700</v>
      </c>
      <c r="Z100" s="26" t="n">
        <f aca="false">(D100*(1+Условия!$C$15))*Условия!$A$15</f>
        <v>4988700</v>
      </c>
      <c r="AA100" s="26" t="n">
        <f aca="false">((D100*(1+Условия!$C$15))-(D100*(1+Условия!$C$15))*Условия!$A$15)/18</f>
        <v>277150</v>
      </c>
      <c r="AB100" s="26" t="n">
        <f aca="false">D100*(1+Условия!$C$15)</f>
        <v>9977400</v>
      </c>
      <c r="AC100" s="26" t="n">
        <f aca="false">(D100*(1+Условия!$D$15))*Условия!$A$15</f>
        <v>5314050</v>
      </c>
      <c r="AD100" s="26" t="n">
        <f aca="false">((D100*(1+Условия!$D$15))-(D100*(1+Условия!$D$15))*Условия!$A$15)/24</f>
        <v>221418.75</v>
      </c>
      <c r="AE100" s="26" t="n">
        <f aca="false">D100*(1+Условия!$D$15)</f>
        <v>10628100</v>
      </c>
    </row>
    <row r="101" customFormat="false" ht="15" hidden="false" customHeight="false" outlineLevel="0" collapsed="false">
      <c r="A101" s="23" t="n">
        <v>100</v>
      </c>
      <c r="B101" s="24" t="n">
        <v>4.82</v>
      </c>
      <c r="C101" s="25" t="n">
        <f aca="false">Условия!$B$8</f>
        <v>1800000</v>
      </c>
      <c r="D101" s="25" t="n">
        <f aca="false">B101*C101</f>
        <v>8676000</v>
      </c>
      <c r="E101" s="26" t="n">
        <f aca="false">(D101*(1+Условия!$B$13))*Условия!$A$13</f>
        <v>1995480</v>
      </c>
      <c r="F101" s="26" t="n">
        <f aca="false">((D101*(1+Условия!$B$13))-(D101*(1+Условия!$B$13))*Условия!$A$13)/12</f>
        <v>665160</v>
      </c>
      <c r="G101" s="26" t="n">
        <f aca="false">D101*(1+Условия!$B$13)</f>
        <v>9977400</v>
      </c>
      <c r="H101" s="26" t="n">
        <f aca="false">(D101*(1+Условия!$C$13))*Условия!$A$13</f>
        <v>2169000</v>
      </c>
      <c r="I101" s="26" t="n">
        <f aca="false">((D101*(1+Условия!$C$13))-(D101*(1+Условия!$C$13))*Условия!$A$13)/18</f>
        <v>482000</v>
      </c>
      <c r="J101" s="26" t="n">
        <f aca="false">D101*(1+Условия!$C$13)</f>
        <v>10845000</v>
      </c>
      <c r="K101" s="26" t="n">
        <f aca="false">(D101*(1+Условия!$D$13))*Условия!$A$13</f>
        <v>2342520</v>
      </c>
      <c r="L101" s="26" t="n">
        <f aca="false">((D101*(1+Условия!$D$13))-(D101*(1+Условия!$D$13))*Условия!$A$13)/24</f>
        <v>390420</v>
      </c>
      <c r="M101" s="26" t="n">
        <f aca="false">D101*(1+Условия!$D$13)</f>
        <v>11712600</v>
      </c>
      <c r="N101" s="26" t="n">
        <f aca="false">(D101*(1+Условия!$B$14))*Условия!$A$14</f>
        <v>2941164</v>
      </c>
      <c r="O101" s="26" t="n">
        <f aca="false">((D101*(1+Условия!$B$14))-(D101*(1+Условия!$B$14))*Условия!$A$14)/12</f>
        <v>571893</v>
      </c>
      <c r="P101" s="26" t="n">
        <f aca="false">D101*(1+Условия!$B$14)</f>
        <v>9803880</v>
      </c>
      <c r="Q101" s="26" t="n">
        <f aca="false">(D101*(1+Условия!$C$14))*Условия!$A$14</f>
        <v>3149388</v>
      </c>
      <c r="R101" s="26" t="n">
        <f aca="false">((D101*(1+Условия!$C$14))-(D101*(1+Условия!$C$14))*Условия!$A$14)/18</f>
        <v>408254</v>
      </c>
      <c r="S101" s="26" t="n">
        <f aca="false">D101*(1+Условия!$C$14)</f>
        <v>10497960</v>
      </c>
      <c r="T101" s="26" t="n">
        <f aca="false">(D101*(1+Условия!$D$14))*Условия!$A$14</f>
        <v>3357612</v>
      </c>
      <c r="U101" s="26" t="n">
        <f aca="false">((D101*(1+Условия!$D$14))-(D101*(1+Условия!$D$14))*Условия!$A$14)/24</f>
        <v>326434.5</v>
      </c>
      <c r="V101" s="26" t="n">
        <f aca="false">D101*(1+Условия!$D$14)</f>
        <v>11192040</v>
      </c>
      <c r="W101" s="26" t="n">
        <f aca="false">(D101*(1+Условия!$B$15))*Условия!$A$15</f>
        <v>4663350</v>
      </c>
      <c r="X101" s="26" t="n">
        <f aca="false">((D101*(1+Условия!$B$15))-(D101*(1+Условия!$B$15))*Условия!$A$15)/12</f>
        <v>388612.5</v>
      </c>
      <c r="Y101" s="26" t="n">
        <f aca="false">D101*(1+Условия!$B$15)</f>
        <v>9326700</v>
      </c>
      <c r="Z101" s="26" t="n">
        <f aca="false">(D101*(1+Условия!$C$15))*Условия!$A$15</f>
        <v>4988700</v>
      </c>
      <c r="AA101" s="26" t="n">
        <f aca="false">((D101*(1+Условия!$C$15))-(D101*(1+Условия!$C$15))*Условия!$A$15)/18</f>
        <v>277150</v>
      </c>
      <c r="AB101" s="26" t="n">
        <f aca="false">D101*(1+Условия!$C$15)</f>
        <v>9977400</v>
      </c>
      <c r="AC101" s="26" t="n">
        <f aca="false">(D101*(1+Условия!$D$15))*Условия!$A$15</f>
        <v>5314050</v>
      </c>
      <c r="AD101" s="26" t="n">
        <f aca="false">((D101*(1+Условия!$D$15))-(D101*(1+Условия!$D$15))*Условия!$A$15)/24</f>
        <v>221418.75</v>
      </c>
      <c r="AE101" s="26" t="n">
        <f aca="false">D101*(1+Условия!$D$15)</f>
        <v>10628100</v>
      </c>
    </row>
    <row r="102" customFormat="false" ht="15" hidden="false" customHeight="false" outlineLevel="0" collapsed="false">
      <c r="A102" s="23" t="n">
        <v>101</v>
      </c>
      <c r="B102" s="24" t="n">
        <v>4.82</v>
      </c>
      <c r="C102" s="25" t="n">
        <f aca="false">Условия!$B$8</f>
        <v>1800000</v>
      </c>
      <c r="D102" s="25" t="n">
        <f aca="false">B102*C102</f>
        <v>8676000</v>
      </c>
      <c r="E102" s="26" t="n">
        <f aca="false">(D102*(1+Условия!$B$13))*Условия!$A$13</f>
        <v>1995480</v>
      </c>
      <c r="F102" s="26" t="n">
        <f aca="false">((D102*(1+Условия!$B$13))-(D102*(1+Условия!$B$13))*Условия!$A$13)/12</f>
        <v>665160</v>
      </c>
      <c r="G102" s="26" t="n">
        <f aca="false">D102*(1+Условия!$B$13)</f>
        <v>9977400</v>
      </c>
      <c r="H102" s="26" t="n">
        <f aca="false">(D102*(1+Условия!$C$13))*Условия!$A$13</f>
        <v>2169000</v>
      </c>
      <c r="I102" s="26" t="n">
        <f aca="false">((D102*(1+Условия!$C$13))-(D102*(1+Условия!$C$13))*Условия!$A$13)/18</f>
        <v>482000</v>
      </c>
      <c r="J102" s="26" t="n">
        <f aca="false">D102*(1+Условия!$C$13)</f>
        <v>10845000</v>
      </c>
      <c r="K102" s="26" t="n">
        <f aca="false">(D102*(1+Условия!$D$13))*Условия!$A$13</f>
        <v>2342520</v>
      </c>
      <c r="L102" s="26" t="n">
        <f aca="false">((D102*(1+Условия!$D$13))-(D102*(1+Условия!$D$13))*Условия!$A$13)/24</f>
        <v>390420</v>
      </c>
      <c r="M102" s="26" t="n">
        <f aca="false">D102*(1+Условия!$D$13)</f>
        <v>11712600</v>
      </c>
      <c r="N102" s="26" t="n">
        <f aca="false">(D102*(1+Условия!$B$14))*Условия!$A$14</f>
        <v>2941164</v>
      </c>
      <c r="O102" s="26" t="n">
        <f aca="false">((D102*(1+Условия!$B$14))-(D102*(1+Условия!$B$14))*Условия!$A$14)/12</f>
        <v>571893</v>
      </c>
      <c r="P102" s="26" t="n">
        <f aca="false">D102*(1+Условия!$B$14)</f>
        <v>9803880</v>
      </c>
      <c r="Q102" s="26" t="n">
        <f aca="false">(D102*(1+Условия!$C$14))*Условия!$A$14</f>
        <v>3149388</v>
      </c>
      <c r="R102" s="26" t="n">
        <f aca="false">((D102*(1+Условия!$C$14))-(D102*(1+Условия!$C$14))*Условия!$A$14)/18</f>
        <v>408254</v>
      </c>
      <c r="S102" s="26" t="n">
        <f aca="false">D102*(1+Условия!$C$14)</f>
        <v>10497960</v>
      </c>
      <c r="T102" s="26" t="n">
        <f aca="false">(D102*(1+Условия!$D$14))*Условия!$A$14</f>
        <v>3357612</v>
      </c>
      <c r="U102" s="26" t="n">
        <f aca="false">((D102*(1+Условия!$D$14))-(D102*(1+Условия!$D$14))*Условия!$A$14)/24</f>
        <v>326434.5</v>
      </c>
      <c r="V102" s="26" t="n">
        <f aca="false">D102*(1+Условия!$D$14)</f>
        <v>11192040</v>
      </c>
      <c r="W102" s="26" t="n">
        <f aca="false">(D102*(1+Условия!$B$15))*Условия!$A$15</f>
        <v>4663350</v>
      </c>
      <c r="X102" s="26" t="n">
        <f aca="false">((D102*(1+Условия!$B$15))-(D102*(1+Условия!$B$15))*Условия!$A$15)/12</f>
        <v>388612.5</v>
      </c>
      <c r="Y102" s="26" t="n">
        <f aca="false">D102*(1+Условия!$B$15)</f>
        <v>9326700</v>
      </c>
      <c r="Z102" s="26" t="n">
        <f aca="false">(D102*(1+Условия!$C$15))*Условия!$A$15</f>
        <v>4988700</v>
      </c>
      <c r="AA102" s="26" t="n">
        <f aca="false">((D102*(1+Условия!$C$15))-(D102*(1+Условия!$C$15))*Условия!$A$15)/18</f>
        <v>277150</v>
      </c>
      <c r="AB102" s="26" t="n">
        <f aca="false">D102*(1+Условия!$C$15)</f>
        <v>9977400</v>
      </c>
      <c r="AC102" s="26" t="n">
        <f aca="false">(D102*(1+Условия!$D$15))*Условия!$A$15</f>
        <v>5314050</v>
      </c>
      <c r="AD102" s="26" t="n">
        <f aca="false">((D102*(1+Условия!$D$15))-(D102*(1+Условия!$D$15))*Условия!$A$15)/24</f>
        <v>221418.75</v>
      </c>
      <c r="AE102" s="26" t="n">
        <f aca="false">D102*(1+Условия!$D$15)</f>
        <v>10628100</v>
      </c>
    </row>
    <row r="103" customFormat="false" ht="15" hidden="false" customHeight="false" outlineLevel="0" collapsed="false">
      <c r="A103" s="23" t="n">
        <v>102</v>
      </c>
      <c r="B103" s="24" t="n">
        <v>4.82</v>
      </c>
      <c r="C103" s="25" t="n">
        <f aca="false">Условия!$B$8</f>
        <v>1800000</v>
      </c>
      <c r="D103" s="25" t="n">
        <f aca="false">B103*C103</f>
        <v>8676000</v>
      </c>
      <c r="E103" s="26" t="n">
        <f aca="false">(D103*(1+Условия!$B$13))*Условия!$A$13</f>
        <v>1995480</v>
      </c>
      <c r="F103" s="26" t="n">
        <f aca="false">((D103*(1+Условия!$B$13))-(D103*(1+Условия!$B$13))*Условия!$A$13)/12</f>
        <v>665160</v>
      </c>
      <c r="G103" s="26" t="n">
        <f aca="false">D103*(1+Условия!$B$13)</f>
        <v>9977400</v>
      </c>
      <c r="H103" s="26" t="n">
        <f aca="false">(D103*(1+Условия!$C$13))*Условия!$A$13</f>
        <v>2169000</v>
      </c>
      <c r="I103" s="26" t="n">
        <f aca="false">((D103*(1+Условия!$C$13))-(D103*(1+Условия!$C$13))*Условия!$A$13)/18</f>
        <v>482000</v>
      </c>
      <c r="J103" s="26" t="n">
        <f aca="false">D103*(1+Условия!$C$13)</f>
        <v>10845000</v>
      </c>
      <c r="K103" s="26" t="n">
        <f aca="false">(D103*(1+Условия!$D$13))*Условия!$A$13</f>
        <v>2342520</v>
      </c>
      <c r="L103" s="26" t="n">
        <f aca="false">((D103*(1+Условия!$D$13))-(D103*(1+Условия!$D$13))*Условия!$A$13)/24</f>
        <v>390420</v>
      </c>
      <c r="M103" s="26" t="n">
        <f aca="false">D103*(1+Условия!$D$13)</f>
        <v>11712600</v>
      </c>
      <c r="N103" s="26" t="n">
        <f aca="false">(D103*(1+Условия!$B$14))*Условия!$A$14</f>
        <v>2941164</v>
      </c>
      <c r="O103" s="26" t="n">
        <f aca="false">((D103*(1+Условия!$B$14))-(D103*(1+Условия!$B$14))*Условия!$A$14)/12</f>
        <v>571893</v>
      </c>
      <c r="P103" s="26" t="n">
        <f aca="false">D103*(1+Условия!$B$14)</f>
        <v>9803880</v>
      </c>
      <c r="Q103" s="26" t="n">
        <f aca="false">(D103*(1+Условия!$C$14))*Условия!$A$14</f>
        <v>3149388</v>
      </c>
      <c r="R103" s="26" t="n">
        <f aca="false">((D103*(1+Условия!$C$14))-(D103*(1+Условия!$C$14))*Условия!$A$14)/18</f>
        <v>408254</v>
      </c>
      <c r="S103" s="26" t="n">
        <f aca="false">D103*(1+Условия!$C$14)</f>
        <v>10497960</v>
      </c>
      <c r="T103" s="26" t="n">
        <f aca="false">(D103*(1+Условия!$D$14))*Условия!$A$14</f>
        <v>3357612</v>
      </c>
      <c r="U103" s="26" t="n">
        <f aca="false">((D103*(1+Условия!$D$14))-(D103*(1+Условия!$D$14))*Условия!$A$14)/24</f>
        <v>326434.5</v>
      </c>
      <c r="V103" s="26" t="n">
        <f aca="false">D103*(1+Условия!$D$14)</f>
        <v>11192040</v>
      </c>
      <c r="W103" s="26" t="n">
        <f aca="false">(D103*(1+Условия!$B$15))*Условия!$A$15</f>
        <v>4663350</v>
      </c>
      <c r="X103" s="26" t="n">
        <f aca="false">((D103*(1+Условия!$B$15))-(D103*(1+Условия!$B$15))*Условия!$A$15)/12</f>
        <v>388612.5</v>
      </c>
      <c r="Y103" s="26" t="n">
        <f aca="false">D103*(1+Условия!$B$15)</f>
        <v>9326700</v>
      </c>
      <c r="Z103" s="26" t="n">
        <f aca="false">(D103*(1+Условия!$C$15))*Условия!$A$15</f>
        <v>4988700</v>
      </c>
      <c r="AA103" s="26" t="n">
        <f aca="false">((D103*(1+Условия!$C$15))-(D103*(1+Условия!$C$15))*Условия!$A$15)/18</f>
        <v>277150</v>
      </c>
      <c r="AB103" s="26" t="n">
        <f aca="false">D103*(1+Условия!$C$15)</f>
        <v>9977400</v>
      </c>
      <c r="AC103" s="26" t="n">
        <f aca="false">(D103*(1+Условия!$D$15))*Условия!$A$15</f>
        <v>5314050</v>
      </c>
      <c r="AD103" s="26" t="n">
        <f aca="false">((D103*(1+Условия!$D$15))-(D103*(1+Условия!$D$15))*Условия!$A$15)/24</f>
        <v>221418.75</v>
      </c>
      <c r="AE103" s="26" t="n">
        <f aca="false">D103*(1+Условия!$D$15)</f>
        <v>10628100</v>
      </c>
    </row>
    <row r="104" customFormat="false" ht="15" hidden="false" customHeight="false" outlineLevel="0" collapsed="false">
      <c r="A104" s="23" t="n">
        <v>103</v>
      </c>
      <c r="B104" s="24" t="n">
        <v>4.82</v>
      </c>
      <c r="C104" s="25" t="n">
        <f aca="false">Условия!$B$8</f>
        <v>1800000</v>
      </c>
      <c r="D104" s="25" t="n">
        <f aca="false">B104*C104</f>
        <v>8676000</v>
      </c>
      <c r="E104" s="26" t="n">
        <f aca="false">(D104*(1+Условия!$B$13))*Условия!$A$13</f>
        <v>1995480</v>
      </c>
      <c r="F104" s="26" t="n">
        <f aca="false">((D104*(1+Условия!$B$13))-(D104*(1+Условия!$B$13))*Условия!$A$13)/12</f>
        <v>665160</v>
      </c>
      <c r="G104" s="26" t="n">
        <f aca="false">D104*(1+Условия!$B$13)</f>
        <v>9977400</v>
      </c>
      <c r="H104" s="26" t="n">
        <f aca="false">(D104*(1+Условия!$C$13))*Условия!$A$13</f>
        <v>2169000</v>
      </c>
      <c r="I104" s="26" t="n">
        <f aca="false">((D104*(1+Условия!$C$13))-(D104*(1+Условия!$C$13))*Условия!$A$13)/18</f>
        <v>482000</v>
      </c>
      <c r="J104" s="26" t="n">
        <f aca="false">D104*(1+Условия!$C$13)</f>
        <v>10845000</v>
      </c>
      <c r="K104" s="26" t="n">
        <f aca="false">(D104*(1+Условия!$D$13))*Условия!$A$13</f>
        <v>2342520</v>
      </c>
      <c r="L104" s="26" t="n">
        <f aca="false">((D104*(1+Условия!$D$13))-(D104*(1+Условия!$D$13))*Условия!$A$13)/24</f>
        <v>390420</v>
      </c>
      <c r="M104" s="26" t="n">
        <f aca="false">D104*(1+Условия!$D$13)</f>
        <v>11712600</v>
      </c>
      <c r="N104" s="26" t="n">
        <f aca="false">(D104*(1+Условия!$B$14))*Условия!$A$14</f>
        <v>2941164</v>
      </c>
      <c r="O104" s="26" t="n">
        <f aca="false">((D104*(1+Условия!$B$14))-(D104*(1+Условия!$B$14))*Условия!$A$14)/12</f>
        <v>571893</v>
      </c>
      <c r="P104" s="26" t="n">
        <f aca="false">D104*(1+Условия!$B$14)</f>
        <v>9803880</v>
      </c>
      <c r="Q104" s="26" t="n">
        <f aca="false">(D104*(1+Условия!$C$14))*Условия!$A$14</f>
        <v>3149388</v>
      </c>
      <c r="R104" s="26" t="n">
        <f aca="false">((D104*(1+Условия!$C$14))-(D104*(1+Условия!$C$14))*Условия!$A$14)/18</f>
        <v>408254</v>
      </c>
      <c r="S104" s="26" t="n">
        <f aca="false">D104*(1+Условия!$C$14)</f>
        <v>10497960</v>
      </c>
      <c r="T104" s="26" t="n">
        <f aca="false">(D104*(1+Условия!$D$14))*Условия!$A$14</f>
        <v>3357612</v>
      </c>
      <c r="U104" s="26" t="n">
        <f aca="false">((D104*(1+Условия!$D$14))-(D104*(1+Условия!$D$14))*Условия!$A$14)/24</f>
        <v>326434.5</v>
      </c>
      <c r="V104" s="26" t="n">
        <f aca="false">D104*(1+Условия!$D$14)</f>
        <v>11192040</v>
      </c>
      <c r="W104" s="26" t="n">
        <f aca="false">(D104*(1+Условия!$B$15))*Условия!$A$15</f>
        <v>4663350</v>
      </c>
      <c r="X104" s="26" t="n">
        <f aca="false">((D104*(1+Условия!$B$15))-(D104*(1+Условия!$B$15))*Условия!$A$15)/12</f>
        <v>388612.5</v>
      </c>
      <c r="Y104" s="26" t="n">
        <f aca="false">D104*(1+Условия!$B$15)</f>
        <v>9326700</v>
      </c>
      <c r="Z104" s="26" t="n">
        <f aca="false">(D104*(1+Условия!$C$15))*Условия!$A$15</f>
        <v>4988700</v>
      </c>
      <c r="AA104" s="26" t="n">
        <f aca="false">((D104*(1+Условия!$C$15))-(D104*(1+Условия!$C$15))*Условия!$A$15)/18</f>
        <v>277150</v>
      </c>
      <c r="AB104" s="26" t="n">
        <f aca="false">D104*(1+Условия!$C$15)</f>
        <v>9977400</v>
      </c>
      <c r="AC104" s="26" t="n">
        <f aca="false">(D104*(1+Условия!$D$15))*Условия!$A$15</f>
        <v>5314050</v>
      </c>
      <c r="AD104" s="26" t="n">
        <f aca="false">((D104*(1+Условия!$D$15))-(D104*(1+Условия!$D$15))*Условия!$A$15)/24</f>
        <v>221418.75</v>
      </c>
      <c r="AE104" s="26" t="n">
        <f aca="false">D104*(1+Условия!$D$15)</f>
        <v>10628100</v>
      </c>
    </row>
    <row r="105" customFormat="false" ht="15" hidden="false" customHeight="false" outlineLevel="0" collapsed="false">
      <c r="A105" s="23" t="n">
        <v>104</v>
      </c>
      <c r="B105" s="24" t="n">
        <v>4.82</v>
      </c>
      <c r="C105" s="25" t="n">
        <f aca="false">Условия!$B$8</f>
        <v>1800000</v>
      </c>
      <c r="D105" s="25" t="n">
        <f aca="false">B105*C105</f>
        <v>8676000</v>
      </c>
      <c r="E105" s="26" t="n">
        <f aca="false">(D105*(1+Условия!$B$13))*Условия!$A$13</f>
        <v>1995480</v>
      </c>
      <c r="F105" s="26" t="n">
        <f aca="false">((D105*(1+Условия!$B$13))-(D105*(1+Условия!$B$13))*Условия!$A$13)/12</f>
        <v>665160</v>
      </c>
      <c r="G105" s="26" t="n">
        <f aca="false">D105*(1+Условия!$B$13)</f>
        <v>9977400</v>
      </c>
      <c r="H105" s="26" t="n">
        <f aca="false">(D105*(1+Условия!$C$13))*Условия!$A$13</f>
        <v>2169000</v>
      </c>
      <c r="I105" s="26" t="n">
        <f aca="false">((D105*(1+Условия!$C$13))-(D105*(1+Условия!$C$13))*Условия!$A$13)/18</f>
        <v>482000</v>
      </c>
      <c r="J105" s="26" t="n">
        <f aca="false">D105*(1+Условия!$C$13)</f>
        <v>10845000</v>
      </c>
      <c r="K105" s="26" t="n">
        <f aca="false">(D105*(1+Условия!$D$13))*Условия!$A$13</f>
        <v>2342520</v>
      </c>
      <c r="L105" s="26" t="n">
        <f aca="false">((D105*(1+Условия!$D$13))-(D105*(1+Условия!$D$13))*Условия!$A$13)/24</f>
        <v>390420</v>
      </c>
      <c r="M105" s="26" t="n">
        <f aca="false">D105*(1+Условия!$D$13)</f>
        <v>11712600</v>
      </c>
      <c r="N105" s="26" t="n">
        <f aca="false">(D105*(1+Условия!$B$14))*Условия!$A$14</f>
        <v>2941164</v>
      </c>
      <c r="O105" s="26" t="n">
        <f aca="false">((D105*(1+Условия!$B$14))-(D105*(1+Условия!$B$14))*Условия!$A$14)/12</f>
        <v>571893</v>
      </c>
      <c r="P105" s="26" t="n">
        <f aca="false">D105*(1+Условия!$B$14)</f>
        <v>9803880</v>
      </c>
      <c r="Q105" s="26" t="n">
        <f aca="false">(D105*(1+Условия!$C$14))*Условия!$A$14</f>
        <v>3149388</v>
      </c>
      <c r="R105" s="26" t="n">
        <f aca="false">((D105*(1+Условия!$C$14))-(D105*(1+Условия!$C$14))*Условия!$A$14)/18</f>
        <v>408254</v>
      </c>
      <c r="S105" s="26" t="n">
        <f aca="false">D105*(1+Условия!$C$14)</f>
        <v>10497960</v>
      </c>
      <c r="T105" s="26" t="n">
        <f aca="false">(D105*(1+Условия!$D$14))*Условия!$A$14</f>
        <v>3357612</v>
      </c>
      <c r="U105" s="26" t="n">
        <f aca="false">((D105*(1+Условия!$D$14))-(D105*(1+Условия!$D$14))*Условия!$A$14)/24</f>
        <v>326434.5</v>
      </c>
      <c r="V105" s="26" t="n">
        <f aca="false">D105*(1+Условия!$D$14)</f>
        <v>11192040</v>
      </c>
      <c r="W105" s="26" t="n">
        <f aca="false">(D105*(1+Условия!$B$15))*Условия!$A$15</f>
        <v>4663350</v>
      </c>
      <c r="X105" s="26" t="n">
        <f aca="false">((D105*(1+Условия!$B$15))-(D105*(1+Условия!$B$15))*Условия!$A$15)/12</f>
        <v>388612.5</v>
      </c>
      <c r="Y105" s="26" t="n">
        <f aca="false">D105*(1+Условия!$B$15)</f>
        <v>9326700</v>
      </c>
      <c r="Z105" s="26" t="n">
        <f aca="false">(D105*(1+Условия!$C$15))*Условия!$A$15</f>
        <v>4988700</v>
      </c>
      <c r="AA105" s="26" t="n">
        <f aca="false">((D105*(1+Условия!$C$15))-(D105*(1+Условия!$C$15))*Условия!$A$15)/18</f>
        <v>277150</v>
      </c>
      <c r="AB105" s="26" t="n">
        <f aca="false">D105*(1+Условия!$C$15)</f>
        <v>9977400</v>
      </c>
      <c r="AC105" s="26" t="n">
        <f aca="false">(D105*(1+Условия!$D$15))*Условия!$A$15</f>
        <v>5314050</v>
      </c>
      <c r="AD105" s="26" t="n">
        <f aca="false">((D105*(1+Условия!$D$15))-(D105*(1+Условия!$D$15))*Условия!$A$15)/24</f>
        <v>221418.75</v>
      </c>
      <c r="AE105" s="26" t="n">
        <f aca="false">D105*(1+Условия!$D$15)</f>
        <v>10628100</v>
      </c>
    </row>
    <row r="106" customFormat="false" ht="15" hidden="false" customHeight="false" outlineLevel="0" collapsed="false">
      <c r="A106" s="23" t="n">
        <v>105</v>
      </c>
      <c r="B106" s="24" t="n">
        <v>4.82</v>
      </c>
      <c r="C106" s="25" t="n">
        <f aca="false">Условия!$B$8</f>
        <v>1800000</v>
      </c>
      <c r="D106" s="25" t="n">
        <f aca="false">B106*C106</f>
        <v>8676000</v>
      </c>
      <c r="E106" s="26" t="n">
        <f aca="false">(D106*(1+Условия!$B$13))*Условия!$A$13</f>
        <v>1995480</v>
      </c>
      <c r="F106" s="26" t="n">
        <f aca="false">((D106*(1+Условия!$B$13))-(D106*(1+Условия!$B$13))*Условия!$A$13)/12</f>
        <v>665160</v>
      </c>
      <c r="G106" s="26" t="n">
        <f aca="false">D106*(1+Условия!$B$13)</f>
        <v>9977400</v>
      </c>
      <c r="H106" s="26" t="n">
        <f aca="false">(D106*(1+Условия!$C$13))*Условия!$A$13</f>
        <v>2169000</v>
      </c>
      <c r="I106" s="26" t="n">
        <f aca="false">((D106*(1+Условия!$C$13))-(D106*(1+Условия!$C$13))*Условия!$A$13)/18</f>
        <v>482000</v>
      </c>
      <c r="J106" s="26" t="n">
        <f aca="false">D106*(1+Условия!$C$13)</f>
        <v>10845000</v>
      </c>
      <c r="K106" s="26" t="n">
        <f aca="false">(D106*(1+Условия!$D$13))*Условия!$A$13</f>
        <v>2342520</v>
      </c>
      <c r="L106" s="26" t="n">
        <f aca="false">((D106*(1+Условия!$D$13))-(D106*(1+Условия!$D$13))*Условия!$A$13)/24</f>
        <v>390420</v>
      </c>
      <c r="M106" s="26" t="n">
        <f aca="false">D106*(1+Условия!$D$13)</f>
        <v>11712600</v>
      </c>
      <c r="N106" s="26" t="n">
        <f aca="false">(D106*(1+Условия!$B$14))*Условия!$A$14</f>
        <v>2941164</v>
      </c>
      <c r="O106" s="26" t="n">
        <f aca="false">((D106*(1+Условия!$B$14))-(D106*(1+Условия!$B$14))*Условия!$A$14)/12</f>
        <v>571893</v>
      </c>
      <c r="P106" s="26" t="n">
        <f aca="false">D106*(1+Условия!$B$14)</f>
        <v>9803880</v>
      </c>
      <c r="Q106" s="26" t="n">
        <f aca="false">(D106*(1+Условия!$C$14))*Условия!$A$14</f>
        <v>3149388</v>
      </c>
      <c r="R106" s="26" t="n">
        <f aca="false">((D106*(1+Условия!$C$14))-(D106*(1+Условия!$C$14))*Условия!$A$14)/18</f>
        <v>408254</v>
      </c>
      <c r="S106" s="26" t="n">
        <f aca="false">D106*(1+Условия!$C$14)</f>
        <v>10497960</v>
      </c>
      <c r="T106" s="26" t="n">
        <f aca="false">(D106*(1+Условия!$D$14))*Условия!$A$14</f>
        <v>3357612</v>
      </c>
      <c r="U106" s="26" t="n">
        <f aca="false">((D106*(1+Условия!$D$14))-(D106*(1+Условия!$D$14))*Условия!$A$14)/24</f>
        <v>326434.5</v>
      </c>
      <c r="V106" s="26" t="n">
        <f aca="false">D106*(1+Условия!$D$14)</f>
        <v>11192040</v>
      </c>
      <c r="W106" s="26" t="n">
        <f aca="false">(D106*(1+Условия!$B$15))*Условия!$A$15</f>
        <v>4663350</v>
      </c>
      <c r="X106" s="26" t="n">
        <f aca="false">((D106*(1+Условия!$B$15))-(D106*(1+Условия!$B$15))*Условия!$A$15)/12</f>
        <v>388612.5</v>
      </c>
      <c r="Y106" s="26" t="n">
        <f aca="false">D106*(1+Условия!$B$15)</f>
        <v>9326700</v>
      </c>
      <c r="Z106" s="26" t="n">
        <f aca="false">(D106*(1+Условия!$C$15))*Условия!$A$15</f>
        <v>4988700</v>
      </c>
      <c r="AA106" s="26" t="n">
        <f aca="false">((D106*(1+Условия!$C$15))-(D106*(1+Условия!$C$15))*Условия!$A$15)/18</f>
        <v>277150</v>
      </c>
      <c r="AB106" s="26" t="n">
        <f aca="false">D106*(1+Условия!$C$15)</f>
        <v>9977400</v>
      </c>
      <c r="AC106" s="26" t="n">
        <f aca="false">(D106*(1+Условия!$D$15))*Условия!$A$15</f>
        <v>5314050</v>
      </c>
      <c r="AD106" s="26" t="n">
        <f aca="false">((D106*(1+Условия!$D$15))-(D106*(1+Условия!$D$15))*Условия!$A$15)/24</f>
        <v>221418.75</v>
      </c>
      <c r="AE106" s="26" t="n">
        <f aca="false">D106*(1+Условия!$D$15)</f>
        <v>10628100</v>
      </c>
    </row>
    <row r="107" customFormat="false" ht="15" hidden="false" customHeight="false" outlineLevel="0" collapsed="false">
      <c r="A107" s="23" t="n">
        <v>106</v>
      </c>
      <c r="B107" s="24" t="n">
        <v>4.82</v>
      </c>
      <c r="C107" s="25" t="n">
        <f aca="false">Условия!$B$8</f>
        <v>1800000</v>
      </c>
      <c r="D107" s="25" t="n">
        <f aca="false">B107*C107</f>
        <v>8676000</v>
      </c>
      <c r="E107" s="26" t="n">
        <f aca="false">(D107*(1+Условия!$B$13))*Условия!$A$13</f>
        <v>1995480</v>
      </c>
      <c r="F107" s="26" t="n">
        <f aca="false">((D107*(1+Условия!$B$13))-(D107*(1+Условия!$B$13))*Условия!$A$13)/12</f>
        <v>665160</v>
      </c>
      <c r="G107" s="26" t="n">
        <f aca="false">D107*(1+Условия!$B$13)</f>
        <v>9977400</v>
      </c>
      <c r="H107" s="26" t="n">
        <f aca="false">(D107*(1+Условия!$C$13))*Условия!$A$13</f>
        <v>2169000</v>
      </c>
      <c r="I107" s="26" t="n">
        <f aca="false">((D107*(1+Условия!$C$13))-(D107*(1+Условия!$C$13))*Условия!$A$13)/18</f>
        <v>482000</v>
      </c>
      <c r="J107" s="26" t="n">
        <f aca="false">D107*(1+Условия!$C$13)</f>
        <v>10845000</v>
      </c>
      <c r="K107" s="26" t="n">
        <f aca="false">(D107*(1+Условия!$D$13))*Условия!$A$13</f>
        <v>2342520</v>
      </c>
      <c r="L107" s="26" t="n">
        <f aca="false">((D107*(1+Условия!$D$13))-(D107*(1+Условия!$D$13))*Условия!$A$13)/24</f>
        <v>390420</v>
      </c>
      <c r="M107" s="26" t="n">
        <f aca="false">D107*(1+Условия!$D$13)</f>
        <v>11712600</v>
      </c>
      <c r="N107" s="26" t="n">
        <f aca="false">(D107*(1+Условия!$B$14))*Условия!$A$14</f>
        <v>2941164</v>
      </c>
      <c r="O107" s="26" t="n">
        <f aca="false">((D107*(1+Условия!$B$14))-(D107*(1+Условия!$B$14))*Условия!$A$14)/12</f>
        <v>571893</v>
      </c>
      <c r="P107" s="26" t="n">
        <f aca="false">D107*(1+Условия!$B$14)</f>
        <v>9803880</v>
      </c>
      <c r="Q107" s="26" t="n">
        <f aca="false">(D107*(1+Условия!$C$14))*Условия!$A$14</f>
        <v>3149388</v>
      </c>
      <c r="R107" s="26" t="n">
        <f aca="false">((D107*(1+Условия!$C$14))-(D107*(1+Условия!$C$14))*Условия!$A$14)/18</f>
        <v>408254</v>
      </c>
      <c r="S107" s="26" t="n">
        <f aca="false">D107*(1+Условия!$C$14)</f>
        <v>10497960</v>
      </c>
      <c r="T107" s="26" t="n">
        <f aca="false">(D107*(1+Условия!$D$14))*Условия!$A$14</f>
        <v>3357612</v>
      </c>
      <c r="U107" s="26" t="n">
        <f aca="false">((D107*(1+Условия!$D$14))-(D107*(1+Условия!$D$14))*Условия!$A$14)/24</f>
        <v>326434.5</v>
      </c>
      <c r="V107" s="26" t="n">
        <f aca="false">D107*(1+Условия!$D$14)</f>
        <v>11192040</v>
      </c>
      <c r="W107" s="26" t="n">
        <f aca="false">(D107*(1+Условия!$B$15))*Условия!$A$15</f>
        <v>4663350</v>
      </c>
      <c r="X107" s="26" t="n">
        <f aca="false">((D107*(1+Условия!$B$15))-(D107*(1+Условия!$B$15))*Условия!$A$15)/12</f>
        <v>388612.5</v>
      </c>
      <c r="Y107" s="26" t="n">
        <f aca="false">D107*(1+Условия!$B$15)</f>
        <v>9326700</v>
      </c>
      <c r="Z107" s="26" t="n">
        <f aca="false">(D107*(1+Условия!$C$15))*Условия!$A$15</f>
        <v>4988700</v>
      </c>
      <c r="AA107" s="26" t="n">
        <f aca="false">((D107*(1+Условия!$C$15))-(D107*(1+Условия!$C$15))*Условия!$A$15)/18</f>
        <v>277150</v>
      </c>
      <c r="AB107" s="26" t="n">
        <f aca="false">D107*(1+Условия!$C$15)</f>
        <v>9977400</v>
      </c>
      <c r="AC107" s="26" t="n">
        <f aca="false">(D107*(1+Условия!$D$15))*Условия!$A$15</f>
        <v>5314050</v>
      </c>
      <c r="AD107" s="26" t="n">
        <f aca="false">((D107*(1+Условия!$D$15))-(D107*(1+Условия!$D$15))*Условия!$A$15)/24</f>
        <v>221418.75</v>
      </c>
      <c r="AE107" s="26" t="n">
        <f aca="false">D107*(1+Условия!$D$15)</f>
        <v>10628100</v>
      </c>
    </row>
    <row r="108" customFormat="false" ht="15" hidden="false" customHeight="false" outlineLevel="0" collapsed="false">
      <c r="A108" s="23" t="n">
        <v>107</v>
      </c>
      <c r="B108" s="24" t="n">
        <v>4.82</v>
      </c>
      <c r="C108" s="25" t="n">
        <f aca="false">Условия!$B$8</f>
        <v>1800000</v>
      </c>
      <c r="D108" s="25" t="n">
        <f aca="false">B108*C108</f>
        <v>8676000</v>
      </c>
      <c r="E108" s="26" t="n">
        <f aca="false">(D108*(1+Условия!$B$13))*Условия!$A$13</f>
        <v>1995480</v>
      </c>
      <c r="F108" s="26" t="n">
        <f aca="false">((D108*(1+Условия!$B$13))-(D108*(1+Условия!$B$13))*Условия!$A$13)/12</f>
        <v>665160</v>
      </c>
      <c r="G108" s="26" t="n">
        <f aca="false">D108*(1+Условия!$B$13)</f>
        <v>9977400</v>
      </c>
      <c r="H108" s="26" t="n">
        <f aca="false">(D108*(1+Условия!$C$13))*Условия!$A$13</f>
        <v>2169000</v>
      </c>
      <c r="I108" s="26" t="n">
        <f aca="false">((D108*(1+Условия!$C$13))-(D108*(1+Условия!$C$13))*Условия!$A$13)/18</f>
        <v>482000</v>
      </c>
      <c r="J108" s="26" t="n">
        <f aca="false">D108*(1+Условия!$C$13)</f>
        <v>10845000</v>
      </c>
      <c r="K108" s="26" t="n">
        <f aca="false">(D108*(1+Условия!$D$13))*Условия!$A$13</f>
        <v>2342520</v>
      </c>
      <c r="L108" s="26" t="n">
        <f aca="false">((D108*(1+Условия!$D$13))-(D108*(1+Условия!$D$13))*Условия!$A$13)/24</f>
        <v>390420</v>
      </c>
      <c r="M108" s="26" t="n">
        <f aca="false">D108*(1+Условия!$D$13)</f>
        <v>11712600</v>
      </c>
      <c r="N108" s="26" t="n">
        <f aca="false">(D108*(1+Условия!$B$14))*Условия!$A$14</f>
        <v>2941164</v>
      </c>
      <c r="O108" s="26" t="n">
        <f aca="false">((D108*(1+Условия!$B$14))-(D108*(1+Условия!$B$14))*Условия!$A$14)/12</f>
        <v>571893</v>
      </c>
      <c r="P108" s="26" t="n">
        <f aca="false">D108*(1+Условия!$B$14)</f>
        <v>9803880</v>
      </c>
      <c r="Q108" s="26" t="n">
        <f aca="false">(D108*(1+Условия!$C$14))*Условия!$A$14</f>
        <v>3149388</v>
      </c>
      <c r="R108" s="26" t="n">
        <f aca="false">((D108*(1+Условия!$C$14))-(D108*(1+Условия!$C$14))*Условия!$A$14)/18</f>
        <v>408254</v>
      </c>
      <c r="S108" s="26" t="n">
        <f aca="false">D108*(1+Условия!$C$14)</f>
        <v>10497960</v>
      </c>
      <c r="T108" s="26" t="n">
        <f aca="false">(D108*(1+Условия!$D$14))*Условия!$A$14</f>
        <v>3357612</v>
      </c>
      <c r="U108" s="26" t="n">
        <f aca="false">((D108*(1+Условия!$D$14))-(D108*(1+Условия!$D$14))*Условия!$A$14)/24</f>
        <v>326434.5</v>
      </c>
      <c r="V108" s="26" t="n">
        <f aca="false">D108*(1+Условия!$D$14)</f>
        <v>11192040</v>
      </c>
      <c r="W108" s="26" t="n">
        <f aca="false">(D108*(1+Условия!$B$15))*Условия!$A$15</f>
        <v>4663350</v>
      </c>
      <c r="X108" s="26" t="n">
        <f aca="false">((D108*(1+Условия!$B$15))-(D108*(1+Условия!$B$15))*Условия!$A$15)/12</f>
        <v>388612.5</v>
      </c>
      <c r="Y108" s="26" t="n">
        <f aca="false">D108*(1+Условия!$B$15)</f>
        <v>9326700</v>
      </c>
      <c r="Z108" s="26" t="n">
        <f aca="false">(D108*(1+Условия!$C$15))*Условия!$A$15</f>
        <v>4988700</v>
      </c>
      <c r="AA108" s="26" t="n">
        <f aca="false">((D108*(1+Условия!$C$15))-(D108*(1+Условия!$C$15))*Условия!$A$15)/18</f>
        <v>277150</v>
      </c>
      <c r="AB108" s="26" t="n">
        <f aca="false">D108*(1+Условия!$C$15)</f>
        <v>9977400</v>
      </c>
      <c r="AC108" s="26" t="n">
        <f aca="false">(D108*(1+Условия!$D$15))*Условия!$A$15</f>
        <v>5314050</v>
      </c>
      <c r="AD108" s="26" t="n">
        <f aca="false">((D108*(1+Условия!$D$15))-(D108*(1+Условия!$D$15))*Условия!$A$15)/24</f>
        <v>221418.75</v>
      </c>
      <c r="AE108" s="26" t="n">
        <f aca="false">D108*(1+Условия!$D$15)</f>
        <v>10628100</v>
      </c>
    </row>
    <row r="109" customFormat="false" ht="15" hidden="false" customHeight="false" outlineLevel="0" collapsed="false">
      <c r="A109" s="23" t="n">
        <v>108</v>
      </c>
      <c r="B109" s="24" t="n">
        <v>4.82</v>
      </c>
      <c r="C109" s="25" t="n">
        <f aca="false">Условия!$B$8</f>
        <v>1800000</v>
      </c>
      <c r="D109" s="25" t="n">
        <f aca="false">B109*C109</f>
        <v>8676000</v>
      </c>
      <c r="E109" s="26" t="n">
        <f aca="false">(D109*(1+Условия!$B$13))*Условия!$A$13</f>
        <v>1995480</v>
      </c>
      <c r="F109" s="26" t="n">
        <f aca="false">((D109*(1+Условия!$B$13))-(D109*(1+Условия!$B$13))*Условия!$A$13)/12</f>
        <v>665160</v>
      </c>
      <c r="G109" s="26" t="n">
        <f aca="false">D109*(1+Условия!$B$13)</f>
        <v>9977400</v>
      </c>
      <c r="H109" s="26" t="n">
        <f aca="false">(D109*(1+Условия!$C$13))*Условия!$A$13</f>
        <v>2169000</v>
      </c>
      <c r="I109" s="26" t="n">
        <f aca="false">((D109*(1+Условия!$C$13))-(D109*(1+Условия!$C$13))*Условия!$A$13)/18</f>
        <v>482000</v>
      </c>
      <c r="J109" s="26" t="n">
        <f aca="false">D109*(1+Условия!$C$13)</f>
        <v>10845000</v>
      </c>
      <c r="K109" s="26" t="n">
        <f aca="false">(D109*(1+Условия!$D$13))*Условия!$A$13</f>
        <v>2342520</v>
      </c>
      <c r="L109" s="26" t="n">
        <f aca="false">((D109*(1+Условия!$D$13))-(D109*(1+Условия!$D$13))*Условия!$A$13)/24</f>
        <v>390420</v>
      </c>
      <c r="M109" s="26" t="n">
        <f aca="false">D109*(1+Условия!$D$13)</f>
        <v>11712600</v>
      </c>
      <c r="N109" s="26" t="n">
        <f aca="false">(D109*(1+Условия!$B$14))*Условия!$A$14</f>
        <v>2941164</v>
      </c>
      <c r="O109" s="26" t="n">
        <f aca="false">((D109*(1+Условия!$B$14))-(D109*(1+Условия!$B$14))*Условия!$A$14)/12</f>
        <v>571893</v>
      </c>
      <c r="P109" s="26" t="n">
        <f aca="false">D109*(1+Условия!$B$14)</f>
        <v>9803880</v>
      </c>
      <c r="Q109" s="26" t="n">
        <f aca="false">(D109*(1+Условия!$C$14))*Условия!$A$14</f>
        <v>3149388</v>
      </c>
      <c r="R109" s="26" t="n">
        <f aca="false">((D109*(1+Условия!$C$14))-(D109*(1+Условия!$C$14))*Условия!$A$14)/18</f>
        <v>408254</v>
      </c>
      <c r="S109" s="26" t="n">
        <f aca="false">D109*(1+Условия!$C$14)</f>
        <v>10497960</v>
      </c>
      <c r="T109" s="26" t="n">
        <f aca="false">(D109*(1+Условия!$D$14))*Условия!$A$14</f>
        <v>3357612</v>
      </c>
      <c r="U109" s="26" t="n">
        <f aca="false">((D109*(1+Условия!$D$14))-(D109*(1+Условия!$D$14))*Условия!$A$14)/24</f>
        <v>326434.5</v>
      </c>
      <c r="V109" s="26" t="n">
        <f aca="false">D109*(1+Условия!$D$14)</f>
        <v>11192040</v>
      </c>
      <c r="W109" s="26" t="n">
        <f aca="false">(D109*(1+Условия!$B$15))*Условия!$A$15</f>
        <v>4663350</v>
      </c>
      <c r="X109" s="26" t="n">
        <f aca="false">((D109*(1+Условия!$B$15))-(D109*(1+Условия!$B$15))*Условия!$A$15)/12</f>
        <v>388612.5</v>
      </c>
      <c r="Y109" s="26" t="n">
        <f aca="false">D109*(1+Условия!$B$15)</f>
        <v>9326700</v>
      </c>
      <c r="Z109" s="26" t="n">
        <f aca="false">(D109*(1+Условия!$C$15))*Условия!$A$15</f>
        <v>4988700</v>
      </c>
      <c r="AA109" s="26" t="n">
        <f aca="false">((D109*(1+Условия!$C$15))-(D109*(1+Условия!$C$15))*Условия!$A$15)/18</f>
        <v>277150</v>
      </c>
      <c r="AB109" s="26" t="n">
        <f aca="false">D109*(1+Условия!$C$15)</f>
        <v>9977400</v>
      </c>
      <c r="AC109" s="26" t="n">
        <f aca="false">(D109*(1+Условия!$D$15))*Условия!$A$15</f>
        <v>5314050</v>
      </c>
      <c r="AD109" s="26" t="n">
        <f aca="false">((D109*(1+Условия!$D$15))-(D109*(1+Условия!$D$15))*Условия!$A$15)/24</f>
        <v>221418.75</v>
      </c>
      <c r="AE109" s="26" t="n">
        <f aca="false">D109*(1+Условия!$D$15)</f>
        <v>10628100</v>
      </c>
    </row>
    <row r="110" customFormat="false" ht="15" hidden="false" customHeight="false" outlineLevel="0" collapsed="false">
      <c r="A110" s="23" t="n">
        <v>109</v>
      </c>
      <c r="B110" s="24" t="n">
        <v>4.82</v>
      </c>
      <c r="C110" s="25" t="n">
        <f aca="false">Условия!$B$8</f>
        <v>1800000</v>
      </c>
      <c r="D110" s="25" t="n">
        <f aca="false">B110*C110</f>
        <v>8676000</v>
      </c>
      <c r="E110" s="26" t="n">
        <f aca="false">(D110*(1+Условия!$B$13))*Условия!$A$13</f>
        <v>1995480</v>
      </c>
      <c r="F110" s="26" t="n">
        <f aca="false">((D110*(1+Условия!$B$13))-(D110*(1+Условия!$B$13))*Условия!$A$13)/12</f>
        <v>665160</v>
      </c>
      <c r="G110" s="26" t="n">
        <f aca="false">D110*(1+Условия!$B$13)</f>
        <v>9977400</v>
      </c>
      <c r="H110" s="26" t="n">
        <f aca="false">(D110*(1+Условия!$C$13))*Условия!$A$13</f>
        <v>2169000</v>
      </c>
      <c r="I110" s="26" t="n">
        <f aca="false">((D110*(1+Условия!$C$13))-(D110*(1+Условия!$C$13))*Условия!$A$13)/18</f>
        <v>482000</v>
      </c>
      <c r="J110" s="26" t="n">
        <f aca="false">D110*(1+Условия!$C$13)</f>
        <v>10845000</v>
      </c>
      <c r="K110" s="26" t="n">
        <f aca="false">(D110*(1+Условия!$D$13))*Условия!$A$13</f>
        <v>2342520</v>
      </c>
      <c r="L110" s="26" t="n">
        <f aca="false">((D110*(1+Условия!$D$13))-(D110*(1+Условия!$D$13))*Условия!$A$13)/24</f>
        <v>390420</v>
      </c>
      <c r="M110" s="26" t="n">
        <f aca="false">D110*(1+Условия!$D$13)</f>
        <v>11712600</v>
      </c>
      <c r="N110" s="26" t="n">
        <f aca="false">(D110*(1+Условия!$B$14))*Условия!$A$14</f>
        <v>2941164</v>
      </c>
      <c r="O110" s="26" t="n">
        <f aca="false">((D110*(1+Условия!$B$14))-(D110*(1+Условия!$B$14))*Условия!$A$14)/12</f>
        <v>571893</v>
      </c>
      <c r="P110" s="26" t="n">
        <f aca="false">D110*(1+Условия!$B$14)</f>
        <v>9803880</v>
      </c>
      <c r="Q110" s="26" t="n">
        <f aca="false">(D110*(1+Условия!$C$14))*Условия!$A$14</f>
        <v>3149388</v>
      </c>
      <c r="R110" s="26" t="n">
        <f aca="false">((D110*(1+Условия!$C$14))-(D110*(1+Условия!$C$14))*Условия!$A$14)/18</f>
        <v>408254</v>
      </c>
      <c r="S110" s="26" t="n">
        <f aca="false">D110*(1+Условия!$C$14)</f>
        <v>10497960</v>
      </c>
      <c r="T110" s="26" t="n">
        <f aca="false">(D110*(1+Условия!$D$14))*Условия!$A$14</f>
        <v>3357612</v>
      </c>
      <c r="U110" s="26" t="n">
        <f aca="false">((D110*(1+Условия!$D$14))-(D110*(1+Условия!$D$14))*Условия!$A$14)/24</f>
        <v>326434.5</v>
      </c>
      <c r="V110" s="26" t="n">
        <f aca="false">D110*(1+Условия!$D$14)</f>
        <v>11192040</v>
      </c>
      <c r="W110" s="26" t="n">
        <f aca="false">(D110*(1+Условия!$B$15))*Условия!$A$15</f>
        <v>4663350</v>
      </c>
      <c r="X110" s="26" t="n">
        <f aca="false">((D110*(1+Условия!$B$15))-(D110*(1+Условия!$B$15))*Условия!$A$15)/12</f>
        <v>388612.5</v>
      </c>
      <c r="Y110" s="26" t="n">
        <f aca="false">D110*(1+Условия!$B$15)</f>
        <v>9326700</v>
      </c>
      <c r="Z110" s="26" t="n">
        <f aca="false">(D110*(1+Условия!$C$15))*Условия!$A$15</f>
        <v>4988700</v>
      </c>
      <c r="AA110" s="26" t="n">
        <f aca="false">((D110*(1+Условия!$C$15))-(D110*(1+Условия!$C$15))*Условия!$A$15)/18</f>
        <v>277150</v>
      </c>
      <c r="AB110" s="26" t="n">
        <f aca="false">D110*(1+Условия!$C$15)</f>
        <v>9977400</v>
      </c>
      <c r="AC110" s="26" t="n">
        <f aca="false">(D110*(1+Условия!$D$15))*Условия!$A$15</f>
        <v>5314050</v>
      </c>
      <c r="AD110" s="26" t="n">
        <f aca="false">((D110*(1+Условия!$D$15))-(D110*(1+Условия!$D$15))*Условия!$A$15)/24</f>
        <v>221418.75</v>
      </c>
      <c r="AE110" s="26" t="n">
        <f aca="false">D110*(1+Условия!$D$15)</f>
        <v>10628100</v>
      </c>
    </row>
    <row r="111" customFormat="false" ht="15" hidden="false" customHeight="false" outlineLevel="0" collapsed="false">
      <c r="A111" s="23" t="n">
        <v>110</v>
      </c>
      <c r="B111" s="24" t="n">
        <v>4.82</v>
      </c>
      <c r="C111" s="25" t="n">
        <f aca="false">Условия!$B$8</f>
        <v>1800000</v>
      </c>
      <c r="D111" s="25" t="n">
        <f aca="false">B111*C111</f>
        <v>8676000</v>
      </c>
      <c r="E111" s="26" t="n">
        <f aca="false">(D111*(1+Условия!$B$13))*Условия!$A$13</f>
        <v>1995480</v>
      </c>
      <c r="F111" s="26" t="n">
        <f aca="false">((D111*(1+Условия!$B$13))-(D111*(1+Условия!$B$13))*Условия!$A$13)/12</f>
        <v>665160</v>
      </c>
      <c r="G111" s="26" t="n">
        <f aca="false">D111*(1+Условия!$B$13)</f>
        <v>9977400</v>
      </c>
      <c r="H111" s="26" t="n">
        <f aca="false">(D111*(1+Условия!$C$13))*Условия!$A$13</f>
        <v>2169000</v>
      </c>
      <c r="I111" s="26" t="n">
        <f aca="false">((D111*(1+Условия!$C$13))-(D111*(1+Условия!$C$13))*Условия!$A$13)/18</f>
        <v>482000</v>
      </c>
      <c r="J111" s="26" t="n">
        <f aca="false">D111*(1+Условия!$C$13)</f>
        <v>10845000</v>
      </c>
      <c r="K111" s="26" t="n">
        <f aca="false">(D111*(1+Условия!$D$13))*Условия!$A$13</f>
        <v>2342520</v>
      </c>
      <c r="L111" s="26" t="n">
        <f aca="false">((D111*(1+Условия!$D$13))-(D111*(1+Условия!$D$13))*Условия!$A$13)/24</f>
        <v>390420</v>
      </c>
      <c r="M111" s="26" t="n">
        <f aca="false">D111*(1+Условия!$D$13)</f>
        <v>11712600</v>
      </c>
      <c r="N111" s="26" t="n">
        <f aca="false">(D111*(1+Условия!$B$14))*Условия!$A$14</f>
        <v>2941164</v>
      </c>
      <c r="O111" s="26" t="n">
        <f aca="false">((D111*(1+Условия!$B$14))-(D111*(1+Условия!$B$14))*Условия!$A$14)/12</f>
        <v>571893</v>
      </c>
      <c r="P111" s="26" t="n">
        <f aca="false">D111*(1+Условия!$B$14)</f>
        <v>9803880</v>
      </c>
      <c r="Q111" s="26" t="n">
        <f aca="false">(D111*(1+Условия!$C$14))*Условия!$A$14</f>
        <v>3149388</v>
      </c>
      <c r="R111" s="26" t="n">
        <f aca="false">((D111*(1+Условия!$C$14))-(D111*(1+Условия!$C$14))*Условия!$A$14)/18</f>
        <v>408254</v>
      </c>
      <c r="S111" s="26" t="n">
        <f aca="false">D111*(1+Условия!$C$14)</f>
        <v>10497960</v>
      </c>
      <c r="T111" s="26" t="n">
        <f aca="false">(D111*(1+Условия!$D$14))*Условия!$A$14</f>
        <v>3357612</v>
      </c>
      <c r="U111" s="26" t="n">
        <f aca="false">((D111*(1+Условия!$D$14))-(D111*(1+Условия!$D$14))*Условия!$A$14)/24</f>
        <v>326434.5</v>
      </c>
      <c r="V111" s="26" t="n">
        <f aca="false">D111*(1+Условия!$D$14)</f>
        <v>11192040</v>
      </c>
      <c r="W111" s="26" t="n">
        <f aca="false">(D111*(1+Условия!$B$15))*Условия!$A$15</f>
        <v>4663350</v>
      </c>
      <c r="X111" s="26" t="n">
        <f aca="false">((D111*(1+Условия!$B$15))-(D111*(1+Условия!$B$15))*Условия!$A$15)/12</f>
        <v>388612.5</v>
      </c>
      <c r="Y111" s="26" t="n">
        <f aca="false">D111*(1+Условия!$B$15)</f>
        <v>9326700</v>
      </c>
      <c r="Z111" s="26" t="n">
        <f aca="false">(D111*(1+Условия!$C$15))*Условия!$A$15</f>
        <v>4988700</v>
      </c>
      <c r="AA111" s="26" t="n">
        <f aca="false">((D111*(1+Условия!$C$15))-(D111*(1+Условия!$C$15))*Условия!$A$15)/18</f>
        <v>277150</v>
      </c>
      <c r="AB111" s="26" t="n">
        <f aca="false">D111*(1+Условия!$C$15)</f>
        <v>9977400</v>
      </c>
      <c r="AC111" s="26" t="n">
        <f aca="false">(D111*(1+Условия!$D$15))*Условия!$A$15</f>
        <v>5314050</v>
      </c>
      <c r="AD111" s="26" t="n">
        <f aca="false">((D111*(1+Условия!$D$15))-(D111*(1+Условия!$D$15))*Условия!$A$15)/24</f>
        <v>221418.75</v>
      </c>
      <c r="AE111" s="26" t="n">
        <f aca="false">D111*(1+Условия!$D$15)</f>
        <v>10628100</v>
      </c>
    </row>
    <row r="112" customFormat="false" ht="15" hidden="false" customHeight="false" outlineLevel="0" collapsed="false">
      <c r="A112" s="23" t="n">
        <v>111</v>
      </c>
      <c r="B112" s="24" t="n">
        <v>4.82</v>
      </c>
      <c r="C112" s="25" t="n">
        <f aca="false">Условия!$B$8</f>
        <v>1800000</v>
      </c>
      <c r="D112" s="25" t="n">
        <f aca="false">B112*C112</f>
        <v>8676000</v>
      </c>
      <c r="E112" s="26" t="n">
        <f aca="false">(D112*(1+Условия!$B$13))*Условия!$A$13</f>
        <v>1995480</v>
      </c>
      <c r="F112" s="26" t="n">
        <f aca="false">((D112*(1+Условия!$B$13))-(D112*(1+Условия!$B$13))*Условия!$A$13)/12</f>
        <v>665160</v>
      </c>
      <c r="G112" s="26" t="n">
        <f aca="false">D112*(1+Условия!$B$13)</f>
        <v>9977400</v>
      </c>
      <c r="H112" s="26" t="n">
        <f aca="false">(D112*(1+Условия!$C$13))*Условия!$A$13</f>
        <v>2169000</v>
      </c>
      <c r="I112" s="26" t="n">
        <f aca="false">((D112*(1+Условия!$C$13))-(D112*(1+Условия!$C$13))*Условия!$A$13)/18</f>
        <v>482000</v>
      </c>
      <c r="J112" s="26" t="n">
        <f aca="false">D112*(1+Условия!$C$13)</f>
        <v>10845000</v>
      </c>
      <c r="K112" s="26" t="n">
        <f aca="false">(D112*(1+Условия!$D$13))*Условия!$A$13</f>
        <v>2342520</v>
      </c>
      <c r="L112" s="26" t="n">
        <f aca="false">((D112*(1+Условия!$D$13))-(D112*(1+Условия!$D$13))*Условия!$A$13)/24</f>
        <v>390420</v>
      </c>
      <c r="M112" s="26" t="n">
        <f aca="false">D112*(1+Условия!$D$13)</f>
        <v>11712600</v>
      </c>
      <c r="N112" s="26" t="n">
        <f aca="false">(D112*(1+Условия!$B$14))*Условия!$A$14</f>
        <v>2941164</v>
      </c>
      <c r="O112" s="26" t="n">
        <f aca="false">((D112*(1+Условия!$B$14))-(D112*(1+Условия!$B$14))*Условия!$A$14)/12</f>
        <v>571893</v>
      </c>
      <c r="P112" s="26" t="n">
        <f aca="false">D112*(1+Условия!$B$14)</f>
        <v>9803880</v>
      </c>
      <c r="Q112" s="26" t="n">
        <f aca="false">(D112*(1+Условия!$C$14))*Условия!$A$14</f>
        <v>3149388</v>
      </c>
      <c r="R112" s="26" t="n">
        <f aca="false">((D112*(1+Условия!$C$14))-(D112*(1+Условия!$C$14))*Условия!$A$14)/18</f>
        <v>408254</v>
      </c>
      <c r="S112" s="26" t="n">
        <f aca="false">D112*(1+Условия!$C$14)</f>
        <v>10497960</v>
      </c>
      <c r="T112" s="26" t="n">
        <f aca="false">(D112*(1+Условия!$D$14))*Условия!$A$14</f>
        <v>3357612</v>
      </c>
      <c r="U112" s="26" t="n">
        <f aca="false">((D112*(1+Условия!$D$14))-(D112*(1+Условия!$D$14))*Условия!$A$14)/24</f>
        <v>326434.5</v>
      </c>
      <c r="V112" s="26" t="n">
        <f aca="false">D112*(1+Условия!$D$14)</f>
        <v>11192040</v>
      </c>
      <c r="W112" s="26" t="n">
        <f aca="false">(D112*(1+Условия!$B$15))*Условия!$A$15</f>
        <v>4663350</v>
      </c>
      <c r="X112" s="26" t="n">
        <f aca="false">((D112*(1+Условия!$B$15))-(D112*(1+Условия!$B$15))*Условия!$A$15)/12</f>
        <v>388612.5</v>
      </c>
      <c r="Y112" s="26" t="n">
        <f aca="false">D112*(1+Условия!$B$15)</f>
        <v>9326700</v>
      </c>
      <c r="Z112" s="26" t="n">
        <f aca="false">(D112*(1+Условия!$C$15))*Условия!$A$15</f>
        <v>4988700</v>
      </c>
      <c r="AA112" s="26" t="n">
        <f aca="false">((D112*(1+Условия!$C$15))-(D112*(1+Условия!$C$15))*Условия!$A$15)/18</f>
        <v>277150</v>
      </c>
      <c r="AB112" s="26" t="n">
        <f aca="false">D112*(1+Условия!$C$15)</f>
        <v>9977400</v>
      </c>
      <c r="AC112" s="26" t="n">
        <f aca="false">(D112*(1+Условия!$D$15))*Условия!$A$15</f>
        <v>5314050</v>
      </c>
      <c r="AD112" s="26" t="n">
        <f aca="false">((D112*(1+Условия!$D$15))-(D112*(1+Условия!$D$15))*Условия!$A$15)/24</f>
        <v>221418.75</v>
      </c>
      <c r="AE112" s="26" t="n">
        <f aca="false">D112*(1+Условия!$D$15)</f>
        <v>10628100</v>
      </c>
    </row>
    <row r="113" customFormat="false" ht="15" hidden="false" customHeight="false" outlineLevel="0" collapsed="false">
      <c r="A113" s="23" t="n">
        <v>112</v>
      </c>
      <c r="B113" s="24" t="n">
        <v>4.82</v>
      </c>
      <c r="C113" s="25" t="n">
        <f aca="false">Условия!$B$8</f>
        <v>1800000</v>
      </c>
      <c r="D113" s="25" t="n">
        <f aca="false">B113*C113</f>
        <v>8676000</v>
      </c>
      <c r="E113" s="26" t="n">
        <f aca="false">(D113*(1+Условия!$B$13))*Условия!$A$13</f>
        <v>1995480</v>
      </c>
      <c r="F113" s="26" t="n">
        <f aca="false">((D113*(1+Условия!$B$13))-(D113*(1+Условия!$B$13))*Условия!$A$13)/12</f>
        <v>665160</v>
      </c>
      <c r="G113" s="26" t="n">
        <f aca="false">D113*(1+Условия!$B$13)</f>
        <v>9977400</v>
      </c>
      <c r="H113" s="26" t="n">
        <f aca="false">(D113*(1+Условия!$C$13))*Условия!$A$13</f>
        <v>2169000</v>
      </c>
      <c r="I113" s="26" t="n">
        <f aca="false">((D113*(1+Условия!$C$13))-(D113*(1+Условия!$C$13))*Условия!$A$13)/18</f>
        <v>482000</v>
      </c>
      <c r="J113" s="26" t="n">
        <f aca="false">D113*(1+Условия!$C$13)</f>
        <v>10845000</v>
      </c>
      <c r="K113" s="26" t="n">
        <f aca="false">(D113*(1+Условия!$D$13))*Условия!$A$13</f>
        <v>2342520</v>
      </c>
      <c r="L113" s="26" t="n">
        <f aca="false">((D113*(1+Условия!$D$13))-(D113*(1+Условия!$D$13))*Условия!$A$13)/24</f>
        <v>390420</v>
      </c>
      <c r="M113" s="26" t="n">
        <f aca="false">D113*(1+Условия!$D$13)</f>
        <v>11712600</v>
      </c>
      <c r="N113" s="26" t="n">
        <f aca="false">(D113*(1+Условия!$B$14))*Условия!$A$14</f>
        <v>2941164</v>
      </c>
      <c r="O113" s="26" t="n">
        <f aca="false">((D113*(1+Условия!$B$14))-(D113*(1+Условия!$B$14))*Условия!$A$14)/12</f>
        <v>571893</v>
      </c>
      <c r="P113" s="26" t="n">
        <f aca="false">D113*(1+Условия!$B$14)</f>
        <v>9803880</v>
      </c>
      <c r="Q113" s="26" t="n">
        <f aca="false">(D113*(1+Условия!$C$14))*Условия!$A$14</f>
        <v>3149388</v>
      </c>
      <c r="R113" s="26" t="n">
        <f aca="false">((D113*(1+Условия!$C$14))-(D113*(1+Условия!$C$14))*Условия!$A$14)/18</f>
        <v>408254</v>
      </c>
      <c r="S113" s="26" t="n">
        <f aca="false">D113*(1+Условия!$C$14)</f>
        <v>10497960</v>
      </c>
      <c r="T113" s="26" t="n">
        <f aca="false">(D113*(1+Условия!$D$14))*Условия!$A$14</f>
        <v>3357612</v>
      </c>
      <c r="U113" s="26" t="n">
        <f aca="false">((D113*(1+Условия!$D$14))-(D113*(1+Условия!$D$14))*Условия!$A$14)/24</f>
        <v>326434.5</v>
      </c>
      <c r="V113" s="26" t="n">
        <f aca="false">D113*(1+Условия!$D$14)</f>
        <v>11192040</v>
      </c>
      <c r="W113" s="26" t="n">
        <f aca="false">(D113*(1+Условия!$B$15))*Условия!$A$15</f>
        <v>4663350</v>
      </c>
      <c r="X113" s="26" t="n">
        <f aca="false">((D113*(1+Условия!$B$15))-(D113*(1+Условия!$B$15))*Условия!$A$15)/12</f>
        <v>388612.5</v>
      </c>
      <c r="Y113" s="26" t="n">
        <f aca="false">D113*(1+Условия!$B$15)</f>
        <v>9326700</v>
      </c>
      <c r="Z113" s="26" t="n">
        <f aca="false">(D113*(1+Условия!$C$15))*Условия!$A$15</f>
        <v>4988700</v>
      </c>
      <c r="AA113" s="26" t="n">
        <f aca="false">((D113*(1+Условия!$C$15))-(D113*(1+Условия!$C$15))*Условия!$A$15)/18</f>
        <v>277150</v>
      </c>
      <c r="AB113" s="26" t="n">
        <f aca="false">D113*(1+Условия!$C$15)</f>
        <v>9977400</v>
      </c>
      <c r="AC113" s="26" t="n">
        <f aca="false">(D113*(1+Условия!$D$15))*Условия!$A$15</f>
        <v>5314050</v>
      </c>
      <c r="AD113" s="26" t="n">
        <f aca="false">((D113*(1+Условия!$D$15))-(D113*(1+Условия!$D$15))*Условия!$A$15)/24</f>
        <v>221418.75</v>
      </c>
      <c r="AE113" s="26" t="n">
        <f aca="false">D113*(1+Условия!$D$15)</f>
        <v>10628100</v>
      </c>
    </row>
    <row r="114" customFormat="false" ht="15" hidden="false" customHeight="false" outlineLevel="0" collapsed="false">
      <c r="A114" s="23" t="n">
        <v>113</v>
      </c>
      <c r="B114" s="24" t="n">
        <v>4.82</v>
      </c>
      <c r="C114" s="25" t="n">
        <f aca="false">Условия!$B$8</f>
        <v>1800000</v>
      </c>
      <c r="D114" s="25" t="n">
        <f aca="false">B114*C114</f>
        <v>8676000</v>
      </c>
      <c r="E114" s="26" t="n">
        <f aca="false">(D114*(1+Условия!$B$13))*Условия!$A$13</f>
        <v>1995480</v>
      </c>
      <c r="F114" s="26" t="n">
        <f aca="false">((D114*(1+Условия!$B$13))-(D114*(1+Условия!$B$13))*Условия!$A$13)/12</f>
        <v>665160</v>
      </c>
      <c r="G114" s="26" t="n">
        <f aca="false">D114*(1+Условия!$B$13)</f>
        <v>9977400</v>
      </c>
      <c r="H114" s="26" t="n">
        <f aca="false">(D114*(1+Условия!$C$13))*Условия!$A$13</f>
        <v>2169000</v>
      </c>
      <c r="I114" s="26" t="n">
        <f aca="false">((D114*(1+Условия!$C$13))-(D114*(1+Условия!$C$13))*Условия!$A$13)/18</f>
        <v>482000</v>
      </c>
      <c r="J114" s="26" t="n">
        <f aca="false">D114*(1+Условия!$C$13)</f>
        <v>10845000</v>
      </c>
      <c r="K114" s="26" t="n">
        <f aca="false">(D114*(1+Условия!$D$13))*Условия!$A$13</f>
        <v>2342520</v>
      </c>
      <c r="L114" s="26" t="n">
        <f aca="false">((D114*(1+Условия!$D$13))-(D114*(1+Условия!$D$13))*Условия!$A$13)/24</f>
        <v>390420</v>
      </c>
      <c r="M114" s="26" t="n">
        <f aca="false">D114*(1+Условия!$D$13)</f>
        <v>11712600</v>
      </c>
      <c r="N114" s="26" t="n">
        <f aca="false">(D114*(1+Условия!$B$14))*Условия!$A$14</f>
        <v>2941164</v>
      </c>
      <c r="O114" s="26" t="n">
        <f aca="false">((D114*(1+Условия!$B$14))-(D114*(1+Условия!$B$14))*Условия!$A$14)/12</f>
        <v>571893</v>
      </c>
      <c r="P114" s="26" t="n">
        <f aca="false">D114*(1+Условия!$B$14)</f>
        <v>9803880</v>
      </c>
      <c r="Q114" s="26" t="n">
        <f aca="false">(D114*(1+Условия!$C$14))*Условия!$A$14</f>
        <v>3149388</v>
      </c>
      <c r="R114" s="26" t="n">
        <f aca="false">((D114*(1+Условия!$C$14))-(D114*(1+Условия!$C$14))*Условия!$A$14)/18</f>
        <v>408254</v>
      </c>
      <c r="S114" s="26" t="n">
        <f aca="false">D114*(1+Условия!$C$14)</f>
        <v>10497960</v>
      </c>
      <c r="T114" s="26" t="n">
        <f aca="false">(D114*(1+Условия!$D$14))*Условия!$A$14</f>
        <v>3357612</v>
      </c>
      <c r="U114" s="26" t="n">
        <f aca="false">((D114*(1+Условия!$D$14))-(D114*(1+Условия!$D$14))*Условия!$A$14)/24</f>
        <v>326434.5</v>
      </c>
      <c r="V114" s="26" t="n">
        <f aca="false">D114*(1+Условия!$D$14)</f>
        <v>11192040</v>
      </c>
      <c r="W114" s="26" t="n">
        <f aca="false">(D114*(1+Условия!$B$15))*Условия!$A$15</f>
        <v>4663350</v>
      </c>
      <c r="X114" s="26" t="n">
        <f aca="false">((D114*(1+Условия!$B$15))-(D114*(1+Условия!$B$15))*Условия!$A$15)/12</f>
        <v>388612.5</v>
      </c>
      <c r="Y114" s="26" t="n">
        <f aca="false">D114*(1+Условия!$B$15)</f>
        <v>9326700</v>
      </c>
      <c r="Z114" s="26" t="n">
        <f aca="false">(D114*(1+Условия!$C$15))*Условия!$A$15</f>
        <v>4988700</v>
      </c>
      <c r="AA114" s="26" t="n">
        <f aca="false">((D114*(1+Условия!$C$15))-(D114*(1+Условия!$C$15))*Условия!$A$15)/18</f>
        <v>277150</v>
      </c>
      <c r="AB114" s="26" t="n">
        <f aca="false">D114*(1+Условия!$C$15)</f>
        <v>9977400</v>
      </c>
      <c r="AC114" s="26" t="n">
        <f aca="false">(D114*(1+Условия!$D$15))*Условия!$A$15</f>
        <v>5314050</v>
      </c>
      <c r="AD114" s="26" t="n">
        <f aca="false">((D114*(1+Условия!$D$15))-(D114*(1+Условия!$D$15))*Условия!$A$15)/24</f>
        <v>221418.75</v>
      </c>
      <c r="AE114" s="26" t="n">
        <f aca="false">D114*(1+Условия!$D$15)</f>
        <v>10628100</v>
      </c>
    </row>
    <row r="115" customFormat="false" ht="15" hidden="false" customHeight="false" outlineLevel="0" collapsed="false">
      <c r="A115" s="23" t="n">
        <v>114</v>
      </c>
      <c r="B115" s="24" t="n">
        <v>4.82</v>
      </c>
      <c r="C115" s="25" t="n">
        <f aca="false">Условия!$B$8</f>
        <v>1800000</v>
      </c>
      <c r="D115" s="25" t="n">
        <f aca="false">B115*C115</f>
        <v>8676000</v>
      </c>
      <c r="E115" s="26" t="n">
        <f aca="false">(D115*(1+Условия!$B$13))*Условия!$A$13</f>
        <v>1995480</v>
      </c>
      <c r="F115" s="26" t="n">
        <f aca="false">((D115*(1+Условия!$B$13))-(D115*(1+Условия!$B$13))*Условия!$A$13)/12</f>
        <v>665160</v>
      </c>
      <c r="G115" s="26" t="n">
        <f aca="false">D115*(1+Условия!$B$13)</f>
        <v>9977400</v>
      </c>
      <c r="H115" s="26" t="n">
        <f aca="false">(D115*(1+Условия!$C$13))*Условия!$A$13</f>
        <v>2169000</v>
      </c>
      <c r="I115" s="26" t="n">
        <f aca="false">((D115*(1+Условия!$C$13))-(D115*(1+Условия!$C$13))*Условия!$A$13)/18</f>
        <v>482000</v>
      </c>
      <c r="J115" s="26" t="n">
        <f aca="false">D115*(1+Условия!$C$13)</f>
        <v>10845000</v>
      </c>
      <c r="K115" s="26" t="n">
        <f aca="false">(D115*(1+Условия!$D$13))*Условия!$A$13</f>
        <v>2342520</v>
      </c>
      <c r="L115" s="26" t="n">
        <f aca="false">((D115*(1+Условия!$D$13))-(D115*(1+Условия!$D$13))*Условия!$A$13)/24</f>
        <v>390420</v>
      </c>
      <c r="M115" s="26" t="n">
        <f aca="false">D115*(1+Условия!$D$13)</f>
        <v>11712600</v>
      </c>
      <c r="N115" s="26" t="n">
        <f aca="false">(D115*(1+Условия!$B$14))*Условия!$A$14</f>
        <v>2941164</v>
      </c>
      <c r="O115" s="26" t="n">
        <f aca="false">((D115*(1+Условия!$B$14))-(D115*(1+Условия!$B$14))*Условия!$A$14)/12</f>
        <v>571893</v>
      </c>
      <c r="P115" s="26" t="n">
        <f aca="false">D115*(1+Условия!$B$14)</f>
        <v>9803880</v>
      </c>
      <c r="Q115" s="26" t="n">
        <f aca="false">(D115*(1+Условия!$C$14))*Условия!$A$14</f>
        <v>3149388</v>
      </c>
      <c r="R115" s="26" t="n">
        <f aca="false">((D115*(1+Условия!$C$14))-(D115*(1+Условия!$C$14))*Условия!$A$14)/18</f>
        <v>408254</v>
      </c>
      <c r="S115" s="26" t="n">
        <f aca="false">D115*(1+Условия!$C$14)</f>
        <v>10497960</v>
      </c>
      <c r="T115" s="26" t="n">
        <f aca="false">(D115*(1+Условия!$D$14))*Условия!$A$14</f>
        <v>3357612</v>
      </c>
      <c r="U115" s="26" t="n">
        <f aca="false">((D115*(1+Условия!$D$14))-(D115*(1+Условия!$D$14))*Условия!$A$14)/24</f>
        <v>326434.5</v>
      </c>
      <c r="V115" s="26" t="n">
        <f aca="false">D115*(1+Условия!$D$14)</f>
        <v>11192040</v>
      </c>
      <c r="W115" s="26" t="n">
        <f aca="false">(D115*(1+Условия!$B$15))*Условия!$A$15</f>
        <v>4663350</v>
      </c>
      <c r="X115" s="26" t="n">
        <f aca="false">((D115*(1+Условия!$B$15))-(D115*(1+Условия!$B$15))*Условия!$A$15)/12</f>
        <v>388612.5</v>
      </c>
      <c r="Y115" s="26" t="n">
        <f aca="false">D115*(1+Условия!$B$15)</f>
        <v>9326700</v>
      </c>
      <c r="Z115" s="26" t="n">
        <f aca="false">(D115*(1+Условия!$C$15))*Условия!$A$15</f>
        <v>4988700</v>
      </c>
      <c r="AA115" s="26" t="n">
        <f aca="false">((D115*(1+Условия!$C$15))-(D115*(1+Условия!$C$15))*Условия!$A$15)/18</f>
        <v>277150</v>
      </c>
      <c r="AB115" s="26" t="n">
        <f aca="false">D115*(1+Условия!$C$15)</f>
        <v>9977400</v>
      </c>
      <c r="AC115" s="26" t="n">
        <f aca="false">(D115*(1+Условия!$D$15))*Условия!$A$15</f>
        <v>5314050</v>
      </c>
      <c r="AD115" s="26" t="n">
        <f aca="false">((D115*(1+Условия!$D$15))-(D115*(1+Условия!$D$15))*Условия!$A$15)/24</f>
        <v>221418.75</v>
      </c>
      <c r="AE115" s="26" t="n">
        <f aca="false">D115*(1+Условия!$D$15)</f>
        <v>10628100</v>
      </c>
    </row>
    <row r="116" customFormat="false" ht="15" hidden="false" customHeight="false" outlineLevel="0" collapsed="false">
      <c r="A116" s="23" t="n">
        <v>115</v>
      </c>
      <c r="B116" s="24" t="n">
        <v>4.82</v>
      </c>
      <c r="C116" s="25" t="n">
        <f aca="false">Условия!$B$8</f>
        <v>1800000</v>
      </c>
      <c r="D116" s="25" t="n">
        <f aca="false">B116*C116</f>
        <v>8676000</v>
      </c>
      <c r="E116" s="26" t="n">
        <f aca="false">(D116*(1+Условия!$B$13))*Условия!$A$13</f>
        <v>1995480</v>
      </c>
      <c r="F116" s="26" t="n">
        <f aca="false">((D116*(1+Условия!$B$13))-(D116*(1+Условия!$B$13))*Условия!$A$13)/12</f>
        <v>665160</v>
      </c>
      <c r="G116" s="26" t="n">
        <f aca="false">D116*(1+Условия!$B$13)</f>
        <v>9977400</v>
      </c>
      <c r="H116" s="26" t="n">
        <f aca="false">(D116*(1+Условия!$C$13))*Условия!$A$13</f>
        <v>2169000</v>
      </c>
      <c r="I116" s="26" t="n">
        <f aca="false">((D116*(1+Условия!$C$13))-(D116*(1+Условия!$C$13))*Условия!$A$13)/18</f>
        <v>482000</v>
      </c>
      <c r="J116" s="26" t="n">
        <f aca="false">D116*(1+Условия!$C$13)</f>
        <v>10845000</v>
      </c>
      <c r="K116" s="26" t="n">
        <f aca="false">(D116*(1+Условия!$D$13))*Условия!$A$13</f>
        <v>2342520</v>
      </c>
      <c r="L116" s="26" t="n">
        <f aca="false">((D116*(1+Условия!$D$13))-(D116*(1+Условия!$D$13))*Условия!$A$13)/24</f>
        <v>390420</v>
      </c>
      <c r="M116" s="26" t="n">
        <f aca="false">D116*(1+Условия!$D$13)</f>
        <v>11712600</v>
      </c>
      <c r="N116" s="26" t="n">
        <f aca="false">(D116*(1+Условия!$B$14))*Условия!$A$14</f>
        <v>2941164</v>
      </c>
      <c r="O116" s="26" t="n">
        <f aca="false">((D116*(1+Условия!$B$14))-(D116*(1+Условия!$B$14))*Условия!$A$14)/12</f>
        <v>571893</v>
      </c>
      <c r="P116" s="26" t="n">
        <f aca="false">D116*(1+Условия!$B$14)</f>
        <v>9803880</v>
      </c>
      <c r="Q116" s="26" t="n">
        <f aca="false">(D116*(1+Условия!$C$14))*Условия!$A$14</f>
        <v>3149388</v>
      </c>
      <c r="R116" s="26" t="n">
        <f aca="false">((D116*(1+Условия!$C$14))-(D116*(1+Условия!$C$14))*Условия!$A$14)/18</f>
        <v>408254</v>
      </c>
      <c r="S116" s="26" t="n">
        <f aca="false">D116*(1+Условия!$C$14)</f>
        <v>10497960</v>
      </c>
      <c r="T116" s="26" t="n">
        <f aca="false">(D116*(1+Условия!$D$14))*Условия!$A$14</f>
        <v>3357612</v>
      </c>
      <c r="U116" s="26" t="n">
        <f aca="false">((D116*(1+Условия!$D$14))-(D116*(1+Условия!$D$14))*Условия!$A$14)/24</f>
        <v>326434.5</v>
      </c>
      <c r="V116" s="26" t="n">
        <f aca="false">D116*(1+Условия!$D$14)</f>
        <v>11192040</v>
      </c>
      <c r="W116" s="26" t="n">
        <f aca="false">(D116*(1+Условия!$B$15))*Условия!$A$15</f>
        <v>4663350</v>
      </c>
      <c r="X116" s="26" t="n">
        <f aca="false">((D116*(1+Условия!$B$15))-(D116*(1+Условия!$B$15))*Условия!$A$15)/12</f>
        <v>388612.5</v>
      </c>
      <c r="Y116" s="26" t="n">
        <f aca="false">D116*(1+Условия!$B$15)</f>
        <v>9326700</v>
      </c>
      <c r="Z116" s="26" t="n">
        <f aca="false">(D116*(1+Условия!$C$15))*Условия!$A$15</f>
        <v>4988700</v>
      </c>
      <c r="AA116" s="26" t="n">
        <f aca="false">((D116*(1+Условия!$C$15))-(D116*(1+Условия!$C$15))*Условия!$A$15)/18</f>
        <v>277150</v>
      </c>
      <c r="AB116" s="26" t="n">
        <f aca="false">D116*(1+Условия!$C$15)</f>
        <v>9977400</v>
      </c>
      <c r="AC116" s="26" t="n">
        <f aca="false">(D116*(1+Условия!$D$15))*Условия!$A$15</f>
        <v>5314050</v>
      </c>
      <c r="AD116" s="26" t="n">
        <f aca="false">((D116*(1+Условия!$D$15))-(D116*(1+Условия!$D$15))*Условия!$A$15)/24</f>
        <v>221418.75</v>
      </c>
      <c r="AE116" s="26" t="n">
        <f aca="false">D116*(1+Условия!$D$15)</f>
        <v>10628100</v>
      </c>
    </row>
    <row r="117" customFormat="false" ht="15" hidden="false" customHeight="false" outlineLevel="0" collapsed="false">
      <c r="A117" s="23" t="n">
        <v>116</v>
      </c>
      <c r="B117" s="24" t="n">
        <v>4.82</v>
      </c>
      <c r="C117" s="25" t="n">
        <f aca="false">Условия!$B$8</f>
        <v>1800000</v>
      </c>
      <c r="D117" s="25" t="n">
        <f aca="false">B117*C117</f>
        <v>8676000</v>
      </c>
      <c r="E117" s="26" t="n">
        <f aca="false">(D117*(1+Условия!$B$13))*Условия!$A$13</f>
        <v>1995480</v>
      </c>
      <c r="F117" s="26" t="n">
        <f aca="false">((D117*(1+Условия!$B$13))-(D117*(1+Условия!$B$13))*Условия!$A$13)/12</f>
        <v>665160</v>
      </c>
      <c r="G117" s="26" t="n">
        <f aca="false">D117*(1+Условия!$B$13)</f>
        <v>9977400</v>
      </c>
      <c r="H117" s="26" t="n">
        <f aca="false">(D117*(1+Условия!$C$13))*Условия!$A$13</f>
        <v>2169000</v>
      </c>
      <c r="I117" s="26" t="n">
        <f aca="false">((D117*(1+Условия!$C$13))-(D117*(1+Условия!$C$13))*Условия!$A$13)/18</f>
        <v>482000</v>
      </c>
      <c r="J117" s="26" t="n">
        <f aca="false">D117*(1+Условия!$C$13)</f>
        <v>10845000</v>
      </c>
      <c r="K117" s="26" t="n">
        <f aca="false">(D117*(1+Условия!$D$13))*Условия!$A$13</f>
        <v>2342520</v>
      </c>
      <c r="L117" s="26" t="n">
        <f aca="false">((D117*(1+Условия!$D$13))-(D117*(1+Условия!$D$13))*Условия!$A$13)/24</f>
        <v>390420</v>
      </c>
      <c r="M117" s="26" t="n">
        <f aca="false">D117*(1+Условия!$D$13)</f>
        <v>11712600</v>
      </c>
      <c r="N117" s="26" t="n">
        <f aca="false">(D117*(1+Условия!$B$14))*Условия!$A$14</f>
        <v>2941164</v>
      </c>
      <c r="O117" s="26" t="n">
        <f aca="false">((D117*(1+Условия!$B$14))-(D117*(1+Условия!$B$14))*Условия!$A$14)/12</f>
        <v>571893</v>
      </c>
      <c r="P117" s="26" t="n">
        <f aca="false">D117*(1+Условия!$B$14)</f>
        <v>9803880</v>
      </c>
      <c r="Q117" s="26" t="n">
        <f aca="false">(D117*(1+Условия!$C$14))*Условия!$A$14</f>
        <v>3149388</v>
      </c>
      <c r="R117" s="26" t="n">
        <f aca="false">((D117*(1+Условия!$C$14))-(D117*(1+Условия!$C$14))*Условия!$A$14)/18</f>
        <v>408254</v>
      </c>
      <c r="S117" s="26" t="n">
        <f aca="false">D117*(1+Условия!$C$14)</f>
        <v>10497960</v>
      </c>
      <c r="T117" s="26" t="n">
        <f aca="false">(D117*(1+Условия!$D$14))*Условия!$A$14</f>
        <v>3357612</v>
      </c>
      <c r="U117" s="26" t="n">
        <f aca="false">((D117*(1+Условия!$D$14))-(D117*(1+Условия!$D$14))*Условия!$A$14)/24</f>
        <v>326434.5</v>
      </c>
      <c r="V117" s="26" t="n">
        <f aca="false">D117*(1+Условия!$D$14)</f>
        <v>11192040</v>
      </c>
      <c r="W117" s="26" t="n">
        <f aca="false">(D117*(1+Условия!$B$15))*Условия!$A$15</f>
        <v>4663350</v>
      </c>
      <c r="X117" s="26" t="n">
        <f aca="false">((D117*(1+Условия!$B$15))-(D117*(1+Условия!$B$15))*Условия!$A$15)/12</f>
        <v>388612.5</v>
      </c>
      <c r="Y117" s="26" t="n">
        <f aca="false">D117*(1+Условия!$B$15)</f>
        <v>9326700</v>
      </c>
      <c r="Z117" s="26" t="n">
        <f aca="false">(D117*(1+Условия!$C$15))*Условия!$A$15</f>
        <v>4988700</v>
      </c>
      <c r="AA117" s="26" t="n">
        <f aca="false">((D117*(1+Условия!$C$15))-(D117*(1+Условия!$C$15))*Условия!$A$15)/18</f>
        <v>277150</v>
      </c>
      <c r="AB117" s="26" t="n">
        <f aca="false">D117*(1+Условия!$C$15)</f>
        <v>9977400</v>
      </c>
      <c r="AC117" s="26" t="n">
        <f aca="false">(D117*(1+Условия!$D$15))*Условия!$A$15</f>
        <v>5314050</v>
      </c>
      <c r="AD117" s="26" t="n">
        <f aca="false">((D117*(1+Условия!$D$15))-(D117*(1+Условия!$D$15))*Условия!$A$15)/24</f>
        <v>221418.75</v>
      </c>
      <c r="AE117" s="26" t="n">
        <f aca="false">D117*(1+Условия!$D$15)</f>
        <v>10628100</v>
      </c>
    </row>
    <row r="118" customFormat="false" ht="15" hidden="false" customHeight="false" outlineLevel="0" collapsed="false">
      <c r="A118" s="23" t="n">
        <v>117</v>
      </c>
      <c r="B118" s="24" t="n">
        <v>4.82</v>
      </c>
      <c r="C118" s="25" t="n">
        <f aca="false">Условия!$B$8</f>
        <v>1800000</v>
      </c>
      <c r="D118" s="25" t="n">
        <f aca="false">B118*C118</f>
        <v>8676000</v>
      </c>
      <c r="E118" s="26" t="n">
        <f aca="false">(D118*(1+Условия!$B$13))*Условия!$A$13</f>
        <v>1995480</v>
      </c>
      <c r="F118" s="26" t="n">
        <f aca="false">((D118*(1+Условия!$B$13))-(D118*(1+Условия!$B$13))*Условия!$A$13)/12</f>
        <v>665160</v>
      </c>
      <c r="G118" s="26" t="n">
        <f aca="false">D118*(1+Условия!$B$13)</f>
        <v>9977400</v>
      </c>
      <c r="H118" s="26" t="n">
        <f aca="false">(D118*(1+Условия!$C$13))*Условия!$A$13</f>
        <v>2169000</v>
      </c>
      <c r="I118" s="26" t="n">
        <f aca="false">((D118*(1+Условия!$C$13))-(D118*(1+Условия!$C$13))*Условия!$A$13)/18</f>
        <v>482000</v>
      </c>
      <c r="J118" s="26" t="n">
        <f aca="false">D118*(1+Условия!$C$13)</f>
        <v>10845000</v>
      </c>
      <c r="K118" s="26" t="n">
        <f aca="false">(D118*(1+Условия!$D$13))*Условия!$A$13</f>
        <v>2342520</v>
      </c>
      <c r="L118" s="26" t="n">
        <f aca="false">((D118*(1+Условия!$D$13))-(D118*(1+Условия!$D$13))*Условия!$A$13)/24</f>
        <v>390420</v>
      </c>
      <c r="M118" s="26" t="n">
        <f aca="false">D118*(1+Условия!$D$13)</f>
        <v>11712600</v>
      </c>
      <c r="N118" s="26" t="n">
        <f aca="false">(D118*(1+Условия!$B$14))*Условия!$A$14</f>
        <v>2941164</v>
      </c>
      <c r="O118" s="26" t="n">
        <f aca="false">((D118*(1+Условия!$B$14))-(D118*(1+Условия!$B$14))*Условия!$A$14)/12</f>
        <v>571893</v>
      </c>
      <c r="P118" s="26" t="n">
        <f aca="false">D118*(1+Условия!$B$14)</f>
        <v>9803880</v>
      </c>
      <c r="Q118" s="26" t="n">
        <f aca="false">(D118*(1+Условия!$C$14))*Условия!$A$14</f>
        <v>3149388</v>
      </c>
      <c r="R118" s="26" t="n">
        <f aca="false">((D118*(1+Условия!$C$14))-(D118*(1+Условия!$C$14))*Условия!$A$14)/18</f>
        <v>408254</v>
      </c>
      <c r="S118" s="26" t="n">
        <f aca="false">D118*(1+Условия!$C$14)</f>
        <v>10497960</v>
      </c>
      <c r="T118" s="26" t="n">
        <f aca="false">(D118*(1+Условия!$D$14))*Условия!$A$14</f>
        <v>3357612</v>
      </c>
      <c r="U118" s="26" t="n">
        <f aca="false">((D118*(1+Условия!$D$14))-(D118*(1+Условия!$D$14))*Условия!$A$14)/24</f>
        <v>326434.5</v>
      </c>
      <c r="V118" s="26" t="n">
        <f aca="false">D118*(1+Условия!$D$14)</f>
        <v>11192040</v>
      </c>
      <c r="W118" s="26" t="n">
        <f aca="false">(D118*(1+Условия!$B$15))*Условия!$A$15</f>
        <v>4663350</v>
      </c>
      <c r="X118" s="26" t="n">
        <f aca="false">((D118*(1+Условия!$B$15))-(D118*(1+Условия!$B$15))*Условия!$A$15)/12</f>
        <v>388612.5</v>
      </c>
      <c r="Y118" s="26" t="n">
        <f aca="false">D118*(1+Условия!$B$15)</f>
        <v>9326700</v>
      </c>
      <c r="Z118" s="26" t="n">
        <f aca="false">(D118*(1+Условия!$C$15))*Условия!$A$15</f>
        <v>4988700</v>
      </c>
      <c r="AA118" s="26" t="n">
        <f aca="false">((D118*(1+Условия!$C$15))-(D118*(1+Условия!$C$15))*Условия!$A$15)/18</f>
        <v>277150</v>
      </c>
      <c r="AB118" s="26" t="n">
        <f aca="false">D118*(1+Условия!$C$15)</f>
        <v>9977400</v>
      </c>
      <c r="AC118" s="26" t="n">
        <f aca="false">(D118*(1+Условия!$D$15))*Условия!$A$15</f>
        <v>5314050</v>
      </c>
      <c r="AD118" s="26" t="n">
        <f aca="false">((D118*(1+Условия!$D$15))-(D118*(1+Условия!$D$15))*Условия!$A$15)/24</f>
        <v>221418.75</v>
      </c>
      <c r="AE118" s="26" t="n">
        <f aca="false">D118*(1+Условия!$D$15)</f>
        <v>10628100</v>
      </c>
    </row>
    <row r="119" customFormat="false" ht="15" hidden="false" customHeight="false" outlineLevel="0" collapsed="false">
      <c r="A119" s="23" t="n">
        <v>118</v>
      </c>
      <c r="B119" s="24" t="n">
        <v>4.82</v>
      </c>
      <c r="C119" s="25" t="n">
        <f aca="false">Условия!$B$8</f>
        <v>1800000</v>
      </c>
      <c r="D119" s="25" t="n">
        <f aca="false">B119*C119</f>
        <v>8676000</v>
      </c>
      <c r="E119" s="26" t="n">
        <f aca="false">(D119*(1+Условия!$B$13))*Условия!$A$13</f>
        <v>1995480</v>
      </c>
      <c r="F119" s="26" t="n">
        <f aca="false">((D119*(1+Условия!$B$13))-(D119*(1+Условия!$B$13))*Условия!$A$13)/12</f>
        <v>665160</v>
      </c>
      <c r="G119" s="26" t="n">
        <f aca="false">D119*(1+Условия!$B$13)</f>
        <v>9977400</v>
      </c>
      <c r="H119" s="26" t="n">
        <f aca="false">(D119*(1+Условия!$C$13))*Условия!$A$13</f>
        <v>2169000</v>
      </c>
      <c r="I119" s="26" t="n">
        <f aca="false">((D119*(1+Условия!$C$13))-(D119*(1+Условия!$C$13))*Условия!$A$13)/18</f>
        <v>482000</v>
      </c>
      <c r="J119" s="26" t="n">
        <f aca="false">D119*(1+Условия!$C$13)</f>
        <v>10845000</v>
      </c>
      <c r="K119" s="26" t="n">
        <f aca="false">(D119*(1+Условия!$D$13))*Условия!$A$13</f>
        <v>2342520</v>
      </c>
      <c r="L119" s="26" t="n">
        <f aca="false">((D119*(1+Условия!$D$13))-(D119*(1+Условия!$D$13))*Условия!$A$13)/24</f>
        <v>390420</v>
      </c>
      <c r="M119" s="26" t="n">
        <f aca="false">D119*(1+Условия!$D$13)</f>
        <v>11712600</v>
      </c>
      <c r="N119" s="26" t="n">
        <f aca="false">(D119*(1+Условия!$B$14))*Условия!$A$14</f>
        <v>2941164</v>
      </c>
      <c r="O119" s="26" t="n">
        <f aca="false">((D119*(1+Условия!$B$14))-(D119*(1+Условия!$B$14))*Условия!$A$14)/12</f>
        <v>571893</v>
      </c>
      <c r="P119" s="26" t="n">
        <f aca="false">D119*(1+Условия!$B$14)</f>
        <v>9803880</v>
      </c>
      <c r="Q119" s="26" t="n">
        <f aca="false">(D119*(1+Условия!$C$14))*Условия!$A$14</f>
        <v>3149388</v>
      </c>
      <c r="R119" s="26" t="n">
        <f aca="false">((D119*(1+Условия!$C$14))-(D119*(1+Условия!$C$14))*Условия!$A$14)/18</f>
        <v>408254</v>
      </c>
      <c r="S119" s="26" t="n">
        <f aca="false">D119*(1+Условия!$C$14)</f>
        <v>10497960</v>
      </c>
      <c r="T119" s="26" t="n">
        <f aca="false">(D119*(1+Условия!$D$14))*Условия!$A$14</f>
        <v>3357612</v>
      </c>
      <c r="U119" s="26" t="n">
        <f aca="false">((D119*(1+Условия!$D$14))-(D119*(1+Условия!$D$14))*Условия!$A$14)/24</f>
        <v>326434.5</v>
      </c>
      <c r="V119" s="26" t="n">
        <f aca="false">D119*(1+Условия!$D$14)</f>
        <v>11192040</v>
      </c>
      <c r="W119" s="26" t="n">
        <f aca="false">(D119*(1+Условия!$B$15))*Условия!$A$15</f>
        <v>4663350</v>
      </c>
      <c r="X119" s="26" t="n">
        <f aca="false">((D119*(1+Условия!$B$15))-(D119*(1+Условия!$B$15))*Условия!$A$15)/12</f>
        <v>388612.5</v>
      </c>
      <c r="Y119" s="26" t="n">
        <f aca="false">D119*(1+Условия!$B$15)</f>
        <v>9326700</v>
      </c>
      <c r="Z119" s="26" t="n">
        <f aca="false">(D119*(1+Условия!$C$15))*Условия!$A$15</f>
        <v>4988700</v>
      </c>
      <c r="AA119" s="26" t="n">
        <f aca="false">((D119*(1+Условия!$C$15))-(D119*(1+Условия!$C$15))*Условия!$A$15)/18</f>
        <v>277150</v>
      </c>
      <c r="AB119" s="26" t="n">
        <f aca="false">D119*(1+Условия!$C$15)</f>
        <v>9977400</v>
      </c>
      <c r="AC119" s="26" t="n">
        <f aca="false">(D119*(1+Условия!$D$15))*Условия!$A$15</f>
        <v>5314050</v>
      </c>
      <c r="AD119" s="26" t="n">
        <f aca="false">((D119*(1+Условия!$D$15))-(D119*(1+Условия!$D$15))*Условия!$A$15)/24</f>
        <v>221418.75</v>
      </c>
      <c r="AE119" s="26" t="n">
        <f aca="false">D119*(1+Условия!$D$15)</f>
        <v>10628100</v>
      </c>
    </row>
    <row r="120" customFormat="false" ht="15" hidden="false" customHeight="false" outlineLevel="0" collapsed="false">
      <c r="A120" s="23" t="n">
        <v>119</v>
      </c>
      <c r="B120" s="24" t="n">
        <v>4.82</v>
      </c>
      <c r="C120" s="25" t="n">
        <f aca="false">Условия!$B$8</f>
        <v>1800000</v>
      </c>
      <c r="D120" s="25" t="n">
        <f aca="false">B120*C120</f>
        <v>8676000</v>
      </c>
      <c r="E120" s="26" t="n">
        <f aca="false">(D120*(1+Условия!$B$13))*Условия!$A$13</f>
        <v>1995480</v>
      </c>
      <c r="F120" s="26" t="n">
        <f aca="false">((D120*(1+Условия!$B$13))-(D120*(1+Условия!$B$13))*Условия!$A$13)/12</f>
        <v>665160</v>
      </c>
      <c r="G120" s="26" t="n">
        <f aca="false">D120*(1+Условия!$B$13)</f>
        <v>9977400</v>
      </c>
      <c r="H120" s="26" t="n">
        <f aca="false">(D120*(1+Условия!$C$13))*Условия!$A$13</f>
        <v>2169000</v>
      </c>
      <c r="I120" s="26" t="n">
        <f aca="false">((D120*(1+Условия!$C$13))-(D120*(1+Условия!$C$13))*Условия!$A$13)/18</f>
        <v>482000</v>
      </c>
      <c r="J120" s="26" t="n">
        <f aca="false">D120*(1+Условия!$C$13)</f>
        <v>10845000</v>
      </c>
      <c r="K120" s="26" t="n">
        <f aca="false">(D120*(1+Условия!$D$13))*Условия!$A$13</f>
        <v>2342520</v>
      </c>
      <c r="L120" s="26" t="n">
        <f aca="false">((D120*(1+Условия!$D$13))-(D120*(1+Условия!$D$13))*Условия!$A$13)/24</f>
        <v>390420</v>
      </c>
      <c r="M120" s="26" t="n">
        <f aca="false">D120*(1+Условия!$D$13)</f>
        <v>11712600</v>
      </c>
      <c r="N120" s="26" t="n">
        <f aca="false">(D120*(1+Условия!$B$14))*Условия!$A$14</f>
        <v>2941164</v>
      </c>
      <c r="O120" s="26" t="n">
        <f aca="false">((D120*(1+Условия!$B$14))-(D120*(1+Условия!$B$14))*Условия!$A$14)/12</f>
        <v>571893</v>
      </c>
      <c r="P120" s="26" t="n">
        <f aca="false">D120*(1+Условия!$B$14)</f>
        <v>9803880</v>
      </c>
      <c r="Q120" s="26" t="n">
        <f aca="false">(D120*(1+Условия!$C$14))*Условия!$A$14</f>
        <v>3149388</v>
      </c>
      <c r="R120" s="26" t="n">
        <f aca="false">((D120*(1+Условия!$C$14))-(D120*(1+Условия!$C$14))*Условия!$A$14)/18</f>
        <v>408254</v>
      </c>
      <c r="S120" s="26" t="n">
        <f aca="false">D120*(1+Условия!$C$14)</f>
        <v>10497960</v>
      </c>
      <c r="T120" s="26" t="n">
        <f aca="false">(D120*(1+Условия!$D$14))*Условия!$A$14</f>
        <v>3357612</v>
      </c>
      <c r="U120" s="26" t="n">
        <f aca="false">((D120*(1+Условия!$D$14))-(D120*(1+Условия!$D$14))*Условия!$A$14)/24</f>
        <v>326434.5</v>
      </c>
      <c r="V120" s="26" t="n">
        <f aca="false">D120*(1+Условия!$D$14)</f>
        <v>11192040</v>
      </c>
      <c r="W120" s="26" t="n">
        <f aca="false">(D120*(1+Условия!$B$15))*Условия!$A$15</f>
        <v>4663350</v>
      </c>
      <c r="X120" s="26" t="n">
        <f aca="false">((D120*(1+Условия!$B$15))-(D120*(1+Условия!$B$15))*Условия!$A$15)/12</f>
        <v>388612.5</v>
      </c>
      <c r="Y120" s="26" t="n">
        <f aca="false">D120*(1+Условия!$B$15)</f>
        <v>9326700</v>
      </c>
      <c r="Z120" s="26" t="n">
        <f aca="false">(D120*(1+Условия!$C$15))*Условия!$A$15</f>
        <v>4988700</v>
      </c>
      <c r="AA120" s="26" t="n">
        <f aca="false">((D120*(1+Условия!$C$15))-(D120*(1+Условия!$C$15))*Условия!$A$15)/18</f>
        <v>277150</v>
      </c>
      <c r="AB120" s="26" t="n">
        <f aca="false">D120*(1+Условия!$C$15)</f>
        <v>9977400</v>
      </c>
      <c r="AC120" s="26" t="n">
        <f aca="false">(D120*(1+Условия!$D$15))*Условия!$A$15</f>
        <v>5314050</v>
      </c>
      <c r="AD120" s="26" t="n">
        <f aca="false">((D120*(1+Условия!$D$15))-(D120*(1+Условия!$D$15))*Условия!$A$15)/24</f>
        <v>221418.75</v>
      </c>
      <c r="AE120" s="26" t="n">
        <f aca="false">D120*(1+Условия!$D$15)</f>
        <v>10628100</v>
      </c>
    </row>
    <row r="121" customFormat="false" ht="15" hidden="false" customHeight="false" outlineLevel="0" collapsed="false">
      <c r="A121" s="23" t="n">
        <v>120</v>
      </c>
      <c r="B121" s="24" t="n">
        <v>4.82</v>
      </c>
      <c r="C121" s="25" t="n">
        <f aca="false">Условия!$B$8</f>
        <v>1800000</v>
      </c>
      <c r="D121" s="25" t="n">
        <f aca="false">B121*C121</f>
        <v>8676000</v>
      </c>
      <c r="E121" s="26" t="n">
        <f aca="false">(D121*(1+Условия!$B$13))*Условия!$A$13</f>
        <v>1995480</v>
      </c>
      <c r="F121" s="26" t="n">
        <f aca="false">((D121*(1+Условия!$B$13))-(D121*(1+Условия!$B$13))*Условия!$A$13)/12</f>
        <v>665160</v>
      </c>
      <c r="G121" s="26" t="n">
        <f aca="false">D121*(1+Условия!$B$13)</f>
        <v>9977400</v>
      </c>
      <c r="H121" s="26" t="n">
        <f aca="false">(D121*(1+Условия!$C$13))*Условия!$A$13</f>
        <v>2169000</v>
      </c>
      <c r="I121" s="26" t="n">
        <f aca="false">((D121*(1+Условия!$C$13))-(D121*(1+Условия!$C$13))*Условия!$A$13)/18</f>
        <v>482000</v>
      </c>
      <c r="J121" s="26" t="n">
        <f aca="false">D121*(1+Условия!$C$13)</f>
        <v>10845000</v>
      </c>
      <c r="K121" s="26" t="n">
        <f aca="false">(D121*(1+Условия!$D$13))*Условия!$A$13</f>
        <v>2342520</v>
      </c>
      <c r="L121" s="26" t="n">
        <f aca="false">((D121*(1+Условия!$D$13))-(D121*(1+Условия!$D$13))*Условия!$A$13)/24</f>
        <v>390420</v>
      </c>
      <c r="M121" s="26" t="n">
        <f aca="false">D121*(1+Условия!$D$13)</f>
        <v>11712600</v>
      </c>
      <c r="N121" s="26" t="n">
        <f aca="false">(D121*(1+Условия!$B$14))*Условия!$A$14</f>
        <v>2941164</v>
      </c>
      <c r="O121" s="26" t="n">
        <f aca="false">((D121*(1+Условия!$B$14))-(D121*(1+Условия!$B$14))*Условия!$A$14)/12</f>
        <v>571893</v>
      </c>
      <c r="P121" s="26" t="n">
        <f aca="false">D121*(1+Условия!$B$14)</f>
        <v>9803880</v>
      </c>
      <c r="Q121" s="26" t="n">
        <f aca="false">(D121*(1+Условия!$C$14))*Условия!$A$14</f>
        <v>3149388</v>
      </c>
      <c r="R121" s="26" t="n">
        <f aca="false">((D121*(1+Условия!$C$14))-(D121*(1+Условия!$C$14))*Условия!$A$14)/18</f>
        <v>408254</v>
      </c>
      <c r="S121" s="26" t="n">
        <f aca="false">D121*(1+Условия!$C$14)</f>
        <v>10497960</v>
      </c>
      <c r="T121" s="26" t="n">
        <f aca="false">(D121*(1+Условия!$D$14))*Условия!$A$14</f>
        <v>3357612</v>
      </c>
      <c r="U121" s="26" t="n">
        <f aca="false">((D121*(1+Условия!$D$14))-(D121*(1+Условия!$D$14))*Условия!$A$14)/24</f>
        <v>326434.5</v>
      </c>
      <c r="V121" s="26" t="n">
        <f aca="false">D121*(1+Условия!$D$14)</f>
        <v>11192040</v>
      </c>
      <c r="W121" s="26" t="n">
        <f aca="false">(D121*(1+Условия!$B$15))*Условия!$A$15</f>
        <v>4663350</v>
      </c>
      <c r="X121" s="26" t="n">
        <f aca="false">((D121*(1+Условия!$B$15))-(D121*(1+Условия!$B$15))*Условия!$A$15)/12</f>
        <v>388612.5</v>
      </c>
      <c r="Y121" s="26" t="n">
        <f aca="false">D121*(1+Условия!$B$15)</f>
        <v>9326700</v>
      </c>
      <c r="Z121" s="26" t="n">
        <f aca="false">(D121*(1+Условия!$C$15))*Условия!$A$15</f>
        <v>4988700</v>
      </c>
      <c r="AA121" s="26" t="n">
        <f aca="false">((D121*(1+Условия!$C$15))-(D121*(1+Условия!$C$15))*Условия!$A$15)/18</f>
        <v>277150</v>
      </c>
      <c r="AB121" s="26" t="n">
        <f aca="false">D121*(1+Условия!$C$15)</f>
        <v>9977400</v>
      </c>
      <c r="AC121" s="26" t="n">
        <f aca="false">(D121*(1+Условия!$D$15))*Условия!$A$15</f>
        <v>5314050</v>
      </c>
      <c r="AD121" s="26" t="n">
        <f aca="false">((D121*(1+Условия!$D$15))-(D121*(1+Условия!$D$15))*Условия!$A$15)/24</f>
        <v>221418.75</v>
      </c>
      <c r="AE121" s="26" t="n">
        <f aca="false">D121*(1+Условия!$D$15)</f>
        <v>10628100</v>
      </c>
    </row>
    <row r="122" customFormat="false" ht="15" hidden="false" customHeight="false" outlineLevel="0" collapsed="false">
      <c r="A122" s="23" t="n">
        <v>121</v>
      </c>
      <c r="B122" s="24" t="n">
        <v>5.3</v>
      </c>
      <c r="C122" s="25" t="n">
        <f aca="false">Условия!$B$8</f>
        <v>1800000</v>
      </c>
      <c r="D122" s="25" t="n">
        <f aca="false">B122*C122</f>
        <v>9540000</v>
      </c>
      <c r="E122" s="26" t="n">
        <f aca="false">(D122*(1+Условия!$B$13))*Условия!$A$13</f>
        <v>2194200</v>
      </c>
      <c r="F122" s="26" t="n">
        <f aca="false">((D122*(1+Условия!$B$13))-(D122*(1+Условия!$B$13))*Условия!$A$13)/12</f>
        <v>731400</v>
      </c>
      <c r="G122" s="26" t="n">
        <f aca="false">D122*(1+Условия!$B$13)</f>
        <v>10971000</v>
      </c>
      <c r="H122" s="26" t="n">
        <f aca="false">(D122*(1+Условия!$C$13))*Условия!$A$13</f>
        <v>2385000</v>
      </c>
      <c r="I122" s="26" t="n">
        <f aca="false">((D122*(1+Условия!$C$13))-(D122*(1+Условия!$C$13))*Условия!$A$13)/18</f>
        <v>530000</v>
      </c>
      <c r="J122" s="26" t="n">
        <f aca="false">D122*(1+Условия!$C$13)</f>
        <v>11925000</v>
      </c>
      <c r="K122" s="26" t="n">
        <f aca="false">(D122*(1+Условия!$D$13))*Условия!$A$13</f>
        <v>2575800</v>
      </c>
      <c r="L122" s="26" t="n">
        <f aca="false">((D122*(1+Условия!$D$13))-(D122*(1+Условия!$D$13))*Условия!$A$13)/24</f>
        <v>429300</v>
      </c>
      <c r="M122" s="26" t="n">
        <f aca="false">D122*(1+Условия!$D$13)</f>
        <v>12879000</v>
      </c>
      <c r="N122" s="26" t="n">
        <f aca="false">(D122*(1+Условия!$B$14))*Условия!$A$14</f>
        <v>3234060</v>
      </c>
      <c r="O122" s="26" t="n">
        <f aca="false">((D122*(1+Условия!$B$14))-(D122*(1+Условия!$B$14))*Условия!$A$14)/12</f>
        <v>628845</v>
      </c>
      <c r="P122" s="26" t="n">
        <f aca="false">D122*(1+Условия!$B$14)</f>
        <v>10780200</v>
      </c>
      <c r="Q122" s="26" t="n">
        <f aca="false">(D122*(1+Условия!$C$14))*Условия!$A$14</f>
        <v>3463020</v>
      </c>
      <c r="R122" s="26" t="n">
        <f aca="false">((D122*(1+Условия!$C$14))-(D122*(1+Условия!$C$14))*Условия!$A$14)/18</f>
        <v>448910</v>
      </c>
      <c r="S122" s="26" t="n">
        <f aca="false">D122*(1+Условия!$C$14)</f>
        <v>11543400</v>
      </c>
      <c r="T122" s="26" t="n">
        <f aca="false">(D122*(1+Условия!$D$14))*Условия!$A$14</f>
        <v>3691980</v>
      </c>
      <c r="U122" s="26" t="n">
        <f aca="false">((D122*(1+Условия!$D$14))-(D122*(1+Условия!$D$14))*Условия!$A$14)/24</f>
        <v>358942.5</v>
      </c>
      <c r="V122" s="26" t="n">
        <f aca="false">D122*(1+Условия!$D$14)</f>
        <v>12306600</v>
      </c>
      <c r="W122" s="26" t="n">
        <f aca="false">(D122*(1+Условия!$B$15))*Условия!$A$15</f>
        <v>5127750</v>
      </c>
      <c r="X122" s="26" t="n">
        <f aca="false">((D122*(1+Условия!$B$15))-(D122*(1+Условия!$B$15))*Условия!$A$15)/12</f>
        <v>427312.5</v>
      </c>
      <c r="Y122" s="26" t="n">
        <f aca="false">D122*(1+Условия!$B$15)</f>
        <v>10255500</v>
      </c>
      <c r="Z122" s="26" t="n">
        <f aca="false">(D122*(1+Условия!$C$15))*Условия!$A$15</f>
        <v>5485500</v>
      </c>
      <c r="AA122" s="26" t="n">
        <f aca="false">((D122*(1+Условия!$C$15))-(D122*(1+Условия!$C$15))*Условия!$A$15)/18</f>
        <v>304750</v>
      </c>
      <c r="AB122" s="26" t="n">
        <f aca="false">D122*(1+Условия!$C$15)</f>
        <v>10971000</v>
      </c>
      <c r="AC122" s="26" t="n">
        <f aca="false">(D122*(1+Условия!$D$15))*Условия!$A$15</f>
        <v>5843250</v>
      </c>
      <c r="AD122" s="26" t="n">
        <f aca="false">((D122*(1+Условия!$D$15))-(D122*(1+Условия!$D$15))*Условия!$A$15)/24</f>
        <v>243468.75</v>
      </c>
      <c r="AE122" s="26" t="n">
        <f aca="false">D122*(1+Условия!$D$15)</f>
        <v>11686500</v>
      </c>
    </row>
    <row r="123" customFormat="false" ht="15" hidden="false" customHeight="false" outlineLevel="0" collapsed="false">
      <c r="A123" s="23" t="n">
        <v>122</v>
      </c>
      <c r="B123" s="24" t="n">
        <v>5.15</v>
      </c>
      <c r="C123" s="25" t="n">
        <f aca="false">Условия!$B$8</f>
        <v>1800000</v>
      </c>
      <c r="D123" s="25" t="n">
        <f aca="false">B123*C123</f>
        <v>9270000</v>
      </c>
      <c r="E123" s="26" t="n">
        <f aca="false">(D123*(1+Условия!$B$13))*Условия!$A$13</f>
        <v>2132100</v>
      </c>
      <c r="F123" s="26" t="n">
        <f aca="false">((D123*(1+Условия!$B$13))-(D123*(1+Условия!$B$13))*Условия!$A$13)/12</f>
        <v>710700</v>
      </c>
      <c r="G123" s="26" t="n">
        <f aca="false">D123*(1+Условия!$B$13)</f>
        <v>10660500</v>
      </c>
      <c r="H123" s="26" t="n">
        <f aca="false">(D123*(1+Условия!$C$13))*Условия!$A$13</f>
        <v>2317500</v>
      </c>
      <c r="I123" s="26" t="n">
        <f aca="false">((D123*(1+Условия!$C$13))-(D123*(1+Условия!$C$13))*Условия!$A$13)/18</f>
        <v>515000</v>
      </c>
      <c r="J123" s="26" t="n">
        <f aca="false">D123*(1+Условия!$C$13)</f>
        <v>11587500</v>
      </c>
      <c r="K123" s="26" t="n">
        <f aca="false">(D123*(1+Условия!$D$13))*Условия!$A$13</f>
        <v>2502900</v>
      </c>
      <c r="L123" s="26" t="n">
        <f aca="false">((D123*(1+Условия!$D$13))-(D123*(1+Условия!$D$13))*Условия!$A$13)/24</f>
        <v>417150</v>
      </c>
      <c r="M123" s="26" t="n">
        <f aca="false">D123*(1+Условия!$D$13)</f>
        <v>12514500</v>
      </c>
      <c r="N123" s="26" t="n">
        <f aca="false">(D123*(1+Условия!$B$14))*Условия!$A$14</f>
        <v>3142530</v>
      </c>
      <c r="O123" s="26" t="n">
        <f aca="false">((D123*(1+Условия!$B$14))-(D123*(1+Условия!$B$14))*Условия!$A$14)/12</f>
        <v>611047.5</v>
      </c>
      <c r="P123" s="26" t="n">
        <f aca="false">D123*(1+Условия!$B$14)</f>
        <v>10475100</v>
      </c>
      <c r="Q123" s="26" t="n">
        <f aca="false">(D123*(1+Условия!$C$14))*Условия!$A$14</f>
        <v>3365010</v>
      </c>
      <c r="R123" s="26" t="n">
        <f aca="false">((D123*(1+Условия!$C$14))-(D123*(1+Условия!$C$14))*Условия!$A$14)/18</f>
        <v>436205</v>
      </c>
      <c r="S123" s="26" t="n">
        <f aca="false">D123*(1+Условия!$C$14)</f>
        <v>11216700</v>
      </c>
      <c r="T123" s="26" t="n">
        <f aca="false">(D123*(1+Условия!$D$14))*Условия!$A$14</f>
        <v>3587490</v>
      </c>
      <c r="U123" s="26" t="n">
        <f aca="false">((D123*(1+Условия!$D$14))-(D123*(1+Условия!$D$14))*Условия!$A$14)/24</f>
        <v>348783.75</v>
      </c>
      <c r="V123" s="26" t="n">
        <f aca="false">D123*(1+Условия!$D$14)</f>
        <v>11958300</v>
      </c>
      <c r="W123" s="26" t="n">
        <f aca="false">(D123*(1+Условия!$B$15))*Условия!$A$15</f>
        <v>4982625</v>
      </c>
      <c r="X123" s="26" t="n">
        <f aca="false">((D123*(1+Условия!$B$15))-(D123*(1+Условия!$B$15))*Условия!$A$15)/12</f>
        <v>415218.75</v>
      </c>
      <c r="Y123" s="26" t="n">
        <f aca="false">D123*(1+Условия!$B$15)</f>
        <v>9965250</v>
      </c>
      <c r="Z123" s="26" t="n">
        <f aca="false">(D123*(1+Условия!$C$15))*Условия!$A$15</f>
        <v>5330250</v>
      </c>
      <c r="AA123" s="26" t="n">
        <f aca="false">((D123*(1+Условия!$C$15))-(D123*(1+Условия!$C$15))*Условия!$A$15)/18</f>
        <v>296125</v>
      </c>
      <c r="AB123" s="26" t="n">
        <f aca="false">D123*(1+Условия!$C$15)</f>
        <v>10660500</v>
      </c>
      <c r="AC123" s="26" t="n">
        <f aca="false">(D123*(1+Условия!$D$15))*Условия!$A$15</f>
        <v>5677875</v>
      </c>
      <c r="AD123" s="26" t="n">
        <f aca="false">((D123*(1+Условия!$D$15))-(D123*(1+Условия!$D$15))*Условия!$A$15)/24</f>
        <v>236578.125</v>
      </c>
      <c r="AE123" s="26" t="n">
        <f aca="false">D123*(1+Условия!$D$15)</f>
        <v>11355750</v>
      </c>
    </row>
    <row r="124" customFormat="false" ht="15" hidden="false" customHeight="false" outlineLevel="0" collapsed="false">
      <c r="A124" s="23" t="n">
        <v>123</v>
      </c>
      <c r="B124" s="24" t="n">
        <v>5.18</v>
      </c>
      <c r="C124" s="25" t="n">
        <f aca="false">Условия!$B$8</f>
        <v>1800000</v>
      </c>
      <c r="D124" s="25" t="n">
        <f aca="false">B124*C124</f>
        <v>9324000</v>
      </c>
      <c r="E124" s="26" t="n">
        <f aca="false">(D124*(1+Условия!$B$13))*Условия!$A$13</f>
        <v>2144520</v>
      </c>
      <c r="F124" s="26" t="n">
        <f aca="false">((D124*(1+Условия!$B$13))-(D124*(1+Условия!$B$13))*Условия!$A$13)/12</f>
        <v>714840</v>
      </c>
      <c r="G124" s="26" t="n">
        <f aca="false">D124*(1+Условия!$B$13)</f>
        <v>10722600</v>
      </c>
      <c r="H124" s="26" t="n">
        <f aca="false">(D124*(1+Условия!$C$13))*Условия!$A$13</f>
        <v>2331000</v>
      </c>
      <c r="I124" s="26" t="n">
        <f aca="false">((D124*(1+Условия!$C$13))-(D124*(1+Условия!$C$13))*Условия!$A$13)/18</f>
        <v>518000</v>
      </c>
      <c r="J124" s="26" t="n">
        <f aca="false">D124*(1+Условия!$C$13)</f>
        <v>11655000</v>
      </c>
      <c r="K124" s="26" t="n">
        <f aca="false">(D124*(1+Условия!$D$13))*Условия!$A$13</f>
        <v>2517480</v>
      </c>
      <c r="L124" s="26" t="n">
        <f aca="false">((D124*(1+Условия!$D$13))-(D124*(1+Условия!$D$13))*Условия!$A$13)/24</f>
        <v>419580</v>
      </c>
      <c r="M124" s="26" t="n">
        <f aca="false">D124*(1+Условия!$D$13)</f>
        <v>12587400</v>
      </c>
      <c r="N124" s="26" t="n">
        <f aca="false">(D124*(1+Условия!$B$14))*Условия!$A$14</f>
        <v>3160836</v>
      </c>
      <c r="O124" s="26" t="n">
        <f aca="false">((D124*(1+Условия!$B$14))-(D124*(1+Условия!$B$14))*Условия!$A$14)/12</f>
        <v>614607</v>
      </c>
      <c r="P124" s="26" t="n">
        <f aca="false">D124*(1+Условия!$B$14)</f>
        <v>10536120</v>
      </c>
      <c r="Q124" s="26" t="n">
        <f aca="false">(D124*(1+Условия!$C$14))*Условия!$A$14</f>
        <v>3384612</v>
      </c>
      <c r="R124" s="26" t="n">
        <f aca="false">((D124*(1+Условия!$C$14))-(D124*(1+Условия!$C$14))*Условия!$A$14)/18</f>
        <v>438746</v>
      </c>
      <c r="S124" s="26" t="n">
        <f aca="false">D124*(1+Условия!$C$14)</f>
        <v>11282040</v>
      </c>
      <c r="T124" s="26" t="n">
        <f aca="false">(D124*(1+Условия!$D$14))*Условия!$A$14</f>
        <v>3608388</v>
      </c>
      <c r="U124" s="26" t="n">
        <f aca="false">((D124*(1+Условия!$D$14))-(D124*(1+Условия!$D$14))*Условия!$A$14)/24</f>
        <v>350815.5</v>
      </c>
      <c r="V124" s="26" t="n">
        <f aca="false">D124*(1+Условия!$D$14)</f>
        <v>12027960</v>
      </c>
      <c r="W124" s="26" t="n">
        <f aca="false">(D124*(1+Условия!$B$15))*Условия!$A$15</f>
        <v>5011650</v>
      </c>
      <c r="X124" s="26" t="n">
        <f aca="false">((D124*(1+Условия!$B$15))-(D124*(1+Условия!$B$15))*Условия!$A$15)/12</f>
        <v>417637.5</v>
      </c>
      <c r="Y124" s="26" t="n">
        <f aca="false">D124*(1+Условия!$B$15)</f>
        <v>10023300</v>
      </c>
      <c r="Z124" s="26" t="n">
        <f aca="false">(D124*(1+Условия!$C$15))*Условия!$A$15</f>
        <v>5361300</v>
      </c>
      <c r="AA124" s="26" t="n">
        <f aca="false">((D124*(1+Условия!$C$15))-(D124*(1+Условия!$C$15))*Условия!$A$15)/18</f>
        <v>297850</v>
      </c>
      <c r="AB124" s="26" t="n">
        <f aca="false">D124*(1+Условия!$C$15)</f>
        <v>10722600</v>
      </c>
      <c r="AC124" s="26" t="n">
        <f aca="false">(D124*(1+Условия!$D$15))*Условия!$A$15</f>
        <v>5710950</v>
      </c>
      <c r="AD124" s="26" t="n">
        <f aca="false">((D124*(1+Условия!$D$15))-(D124*(1+Условия!$D$15))*Условия!$A$15)/24</f>
        <v>237956.25</v>
      </c>
      <c r="AE124" s="26" t="n">
        <f aca="false">D124*(1+Условия!$D$15)</f>
        <v>11421900</v>
      </c>
    </row>
    <row r="125" customFormat="false" ht="15" hidden="false" customHeight="false" outlineLevel="0" collapsed="false">
      <c r="A125" s="23" t="n">
        <v>124</v>
      </c>
      <c r="B125" s="24" t="n">
        <v>5.21</v>
      </c>
      <c r="C125" s="25" t="n">
        <f aca="false">Условия!$B$8</f>
        <v>1800000</v>
      </c>
      <c r="D125" s="25" t="n">
        <f aca="false">B125*C125</f>
        <v>9378000</v>
      </c>
      <c r="E125" s="26" t="n">
        <f aca="false">(D125*(1+Условия!$B$13))*Условия!$A$13</f>
        <v>2156940</v>
      </c>
      <c r="F125" s="26" t="n">
        <f aca="false">((D125*(1+Условия!$B$13))-(D125*(1+Условия!$B$13))*Условия!$A$13)/12</f>
        <v>718980</v>
      </c>
      <c r="G125" s="26" t="n">
        <f aca="false">D125*(1+Условия!$B$13)</f>
        <v>10784700</v>
      </c>
      <c r="H125" s="26" t="n">
        <f aca="false">(D125*(1+Условия!$C$13))*Условия!$A$13</f>
        <v>2344500</v>
      </c>
      <c r="I125" s="26" t="n">
        <f aca="false">((D125*(1+Условия!$C$13))-(D125*(1+Условия!$C$13))*Условия!$A$13)/18</f>
        <v>521000</v>
      </c>
      <c r="J125" s="26" t="n">
        <f aca="false">D125*(1+Условия!$C$13)</f>
        <v>11722500</v>
      </c>
      <c r="K125" s="26" t="n">
        <f aca="false">(D125*(1+Условия!$D$13))*Условия!$A$13</f>
        <v>2532060</v>
      </c>
      <c r="L125" s="26" t="n">
        <f aca="false">((D125*(1+Условия!$D$13))-(D125*(1+Условия!$D$13))*Условия!$A$13)/24</f>
        <v>422010</v>
      </c>
      <c r="M125" s="26" t="n">
        <f aca="false">D125*(1+Условия!$D$13)</f>
        <v>12660300</v>
      </c>
      <c r="N125" s="26" t="n">
        <f aca="false">(D125*(1+Условия!$B$14))*Условия!$A$14</f>
        <v>3179142</v>
      </c>
      <c r="O125" s="26" t="n">
        <f aca="false">((D125*(1+Условия!$B$14))-(D125*(1+Условия!$B$14))*Условия!$A$14)/12</f>
        <v>618166.5</v>
      </c>
      <c r="P125" s="26" t="n">
        <f aca="false">D125*(1+Условия!$B$14)</f>
        <v>10597140</v>
      </c>
      <c r="Q125" s="26" t="n">
        <f aca="false">(D125*(1+Условия!$C$14))*Условия!$A$14</f>
        <v>3404214</v>
      </c>
      <c r="R125" s="26" t="n">
        <f aca="false">((D125*(1+Условия!$C$14))-(D125*(1+Условия!$C$14))*Условия!$A$14)/18</f>
        <v>441287</v>
      </c>
      <c r="S125" s="26" t="n">
        <f aca="false">D125*(1+Условия!$C$14)</f>
        <v>11347380</v>
      </c>
      <c r="T125" s="26" t="n">
        <f aca="false">(D125*(1+Условия!$D$14))*Условия!$A$14</f>
        <v>3629286</v>
      </c>
      <c r="U125" s="26" t="n">
        <f aca="false">((D125*(1+Условия!$D$14))-(D125*(1+Условия!$D$14))*Условия!$A$14)/24</f>
        <v>352847.25</v>
      </c>
      <c r="V125" s="26" t="n">
        <f aca="false">D125*(1+Условия!$D$14)</f>
        <v>12097620</v>
      </c>
      <c r="W125" s="26" t="n">
        <f aca="false">(D125*(1+Условия!$B$15))*Условия!$A$15</f>
        <v>5040675</v>
      </c>
      <c r="X125" s="26" t="n">
        <f aca="false">((D125*(1+Условия!$B$15))-(D125*(1+Условия!$B$15))*Условия!$A$15)/12</f>
        <v>420056.25</v>
      </c>
      <c r="Y125" s="26" t="n">
        <f aca="false">D125*(1+Условия!$B$15)</f>
        <v>10081350</v>
      </c>
      <c r="Z125" s="26" t="n">
        <f aca="false">(D125*(1+Условия!$C$15))*Условия!$A$15</f>
        <v>5392350</v>
      </c>
      <c r="AA125" s="26" t="n">
        <f aca="false">((D125*(1+Условия!$C$15))-(D125*(1+Условия!$C$15))*Условия!$A$15)/18</f>
        <v>299575</v>
      </c>
      <c r="AB125" s="26" t="n">
        <f aca="false">D125*(1+Условия!$C$15)</f>
        <v>10784700</v>
      </c>
      <c r="AC125" s="26" t="n">
        <f aca="false">(D125*(1+Условия!$D$15))*Условия!$A$15</f>
        <v>5744025</v>
      </c>
      <c r="AD125" s="26" t="n">
        <f aca="false">((D125*(1+Условия!$D$15))-(D125*(1+Условия!$D$15))*Условия!$A$15)/24</f>
        <v>239334.375</v>
      </c>
      <c r="AE125" s="26" t="n">
        <f aca="false">D125*(1+Условия!$D$15)</f>
        <v>11488050</v>
      </c>
    </row>
    <row r="126" customFormat="false" ht="15" hidden="false" customHeight="false" outlineLevel="0" collapsed="false">
      <c r="A126" s="23" t="n">
        <v>125</v>
      </c>
      <c r="B126" s="24" t="n">
        <v>5.24</v>
      </c>
      <c r="C126" s="25" t="n">
        <f aca="false">Условия!$B$8</f>
        <v>1800000</v>
      </c>
      <c r="D126" s="25" t="n">
        <f aca="false">B126*C126</f>
        <v>9432000</v>
      </c>
      <c r="E126" s="26" t="n">
        <f aca="false">(D126*(1+Условия!$B$13))*Условия!$A$13</f>
        <v>2169360</v>
      </c>
      <c r="F126" s="26" t="n">
        <f aca="false">((D126*(1+Условия!$B$13))-(D126*(1+Условия!$B$13))*Условия!$A$13)/12</f>
        <v>723120</v>
      </c>
      <c r="G126" s="26" t="n">
        <f aca="false">D126*(1+Условия!$B$13)</f>
        <v>10846800</v>
      </c>
      <c r="H126" s="26" t="n">
        <f aca="false">(D126*(1+Условия!$C$13))*Условия!$A$13</f>
        <v>2358000</v>
      </c>
      <c r="I126" s="26" t="n">
        <f aca="false">((D126*(1+Условия!$C$13))-(D126*(1+Условия!$C$13))*Условия!$A$13)/18</f>
        <v>524000</v>
      </c>
      <c r="J126" s="26" t="n">
        <f aca="false">D126*(1+Условия!$C$13)</f>
        <v>11790000</v>
      </c>
      <c r="K126" s="26" t="n">
        <f aca="false">(D126*(1+Условия!$D$13))*Условия!$A$13</f>
        <v>2546640</v>
      </c>
      <c r="L126" s="26" t="n">
        <f aca="false">((D126*(1+Условия!$D$13))-(D126*(1+Условия!$D$13))*Условия!$A$13)/24</f>
        <v>424440</v>
      </c>
      <c r="M126" s="26" t="n">
        <f aca="false">D126*(1+Условия!$D$13)</f>
        <v>12733200</v>
      </c>
      <c r="N126" s="26" t="n">
        <f aca="false">(D126*(1+Условия!$B$14))*Условия!$A$14</f>
        <v>3197448</v>
      </c>
      <c r="O126" s="26" t="n">
        <f aca="false">((D126*(1+Условия!$B$14))-(D126*(1+Условия!$B$14))*Условия!$A$14)/12</f>
        <v>621726</v>
      </c>
      <c r="P126" s="26" t="n">
        <f aca="false">D126*(1+Условия!$B$14)</f>
        <v>10658160</v>
      </c>
      <c r="Q126" s="26" t="n">
        <f aca="false">(D126*(1+Условия!$C$14))*Условия!$A$14</f>
        <v>3423816</v>
      </c>
      <c r="R126" s="26" t="n">
        <f aca="false">((D126*(1+Условия!$C$14))-(D126*(1+Условия!$C$14))*Условия!$A$14)/18</f>
        <v>443828</v>
      </c>
      <c r="S126" s="26" t="n">
        <f aca="false">D126*(1+Условия!$C$14)</f>
        <v>11412720</v>
      </c>
      <c r="T126" s="26" t="n">
        <f aca="false">(D126*(1+Условия!$D$14))*Условия!$A$14</f>
        <v>3650184</v>
      </c>
      <c r="U126" s="26" t="n">
        <f aca="false">((D126*(1+Условия!$D$14))-(D126*(1+Условия!$D$14))*Условия!$A$14)/24</f>
        <v>354879</v>
      </c>
      <c r="V126" s="26" t="n">
        <f aca="false">D126*(1+Условия!$D$14)</f>
        <v>12167280</v>
      </c>
      <c r="W126" s="26" t="n">
        <f aca="false">(D126*(1+Условия!$B$15))*Условия!$A$15</f>
        <v>5069700</v>
      </c>
      <c r="X126" s="26" t="n">
        <f aca="false">((D126*(1+Условия!$B$15))-(D126*(1+Условия!$B$15))*Условия!$A$15)/12</f>
        <v>422475</v>
      </c>
      <c r="Y126" s="26" t="n">
        <f aca="false">D126*(1+Условия!$B$15)</f>
        <v>10139400</v>
      </c>
      <c r="Z126" s="26" t="n">
        <f aca="false">(D126*(1+Условия!$C$15))*Условия!$A$15</f>
        <v>5423400</v>
      </c>
      <c r="AA126" s="26" t="n">
        <f aca="false">((D126*(1+Условия!$C$15))-(D126*(1+Условия!$C$15))*Условия!$A$15)/18</f>
        <v>301300</v>
      </c>
      <c r="AB126" s="26" t="n">
        <f aca="false">D126*(1+Условия!$C$15)</f>
        <v>10846800</v>
      </c>
      <c r="AC126" s="26" t="n">
        <f aca="false">(D126*(1+Условия!$D$15))*Условия!$A$15</f>
        <v>5777100</v>
      </c>
      <c r="AD126" s="26" t="n">
        <f aca="false">((D126*(1+Условия!$D$15))-(D126*(1+Условия!$D$15))*Условия!$A$15)/24</f>
        <v>240712.5</v>
      </c>
      <c r="AE126" s="26" t="n">
        <f aca="false">D126*(1+Условия!$D$15)</f>
        <v>11554200</v>
      </c>
    </row>
    <row r="127" customFormat="false" ht="15" hidden="false" customHeight="false" outlineLevel="0" collapsed="false">
      <c r="A127" s="23" t="n">
        <v>126</v>
      </c>
      <c r="B127" s="24" t="n">
        <v>5.28</v>
      </c>
      <c r="C127" s="25" t="n">
        <f aca="false">Условия!$B$8</f>
        <v>1800000</v>
      </c>
      <c r="D127" s="25" t="n">
        <f aca="false">B127*C127</f>
        <v>9504000</v>
      </c>
      <c r="E127" s="26" t="n">
        <f aca="false">(D127*(1+Условия!$B$13))*Условия!$A$13</f>
        <v>2185920</v>
      </c>
      <c r="F127" s="26" t="n">
        <f aca="false">((D127*(1+Условия!$B$13))-(D127*(1+Условия!$B$13))*Условия!$A$13)/12</f>
        <v>728640</v>
      </c>
      <c r="G127" s="26" t="n">
        <f aca="false">D127*(1+Условия!$B$13)</f>
        <v>10929600</v>
      </c>
      <c r="H127" s="26" t="n">
        <f aca="false">(D127*(1+Условия!$C$13))*Условия!$A$13</f>
        <v>2376000</v>
      </c>
      <c r="I127" s="26" t="n">
        <f aca="false">((D127*(1+Условия!$C$13))-(D127*(1+Условия!$C$13))*Условия!$A$13)/18</f>
        <v>528000</v>
      </c>
      <c r="J127" s="26" t="n">
        <f aca="false">D127*(1+Условия!$C$13)</f>
        <v>11880000</v>
      </c>
      <c r="K127" s="26" t="n">
        <f aca="false">(D127*(1+Условия!$D$13))*Условия!$A$13</f>
        <v>2566080</v>
      </c>
      <c r="L127" s="26" t="n">
        <f aca="false">((D127*(1+Условия!$D$13))-(D127*(1+Условия!$D$13))*Условия!$A$13)/24</f>
        <v>427680</v>
      </c>
      <c r="M127" s="26" t="n">
        <f aca="false">D127*(1+Условия!$D$13)</f>
        <v>12830400</v>
      </c>
      <c r="N127" s="26" t="n">
        <f aca="false">(D127*(1+Условия!$B$14))*Условия!$A$14</f>
        <v>3221856</v>
      </c>
      <c r="O127" s="26" t="n">
        <f aca="false">((D127*(1+Условия!$B$14))-(D127*(1+Условия!$B$14))*Условия!$A$14)/12</f>
        <v>626472</v>
      </c>
      <c r="P127" s="26" t="n">
        <f aca="false">D127*(1+Условия!$B$14)</f>
        <v>10739520</v>
      </c>
      <c r="Q127" s="26" t="n">
        <f aca="false">(D127*(1+Условия!$C$14))*Условия!$A$14</f>
        <v>3449952</v>
      </c>
      <c r="R127" s="26" t="n">
        <f aca="false">((D127*(1+Условия!$C$14))-(D127*(1+Условия!$C$14))*Условия!$A$14)/18</f>
        <v>447216</v>
      </c>
      <c r="S127" s="26" t="n">
        <f aca="false">D127*(1+Условия!$C$14)</f>
        <v>11499840</v>
      </c>
      <c r="T127" s="26" t="n">
        <f aca="false">(D127*(1+Условия!$D$14))*Условия!$A$14</f>
        <v>3678048</v>
      </c>
      <c r="U127" s="26" t="n">
        <f aca="false">((D127*(1+Условия!$D$14))-(D127*(1+Условия!$D$14))*Условия!$A$14)/24</f>
        <v>357588</v>
      </c>
      <c r="V127" s="26" t="n">
        <f aca="false">D127*(1+Условия!$D$14)</f>
        <v>12260160</v>
      </c>
      <c r="W127" s="26" t="n">
        <f aca="false">(D127*(1+Условия!$B$15))*Условия!$A$15</f>
        <v>5108400</v>
      </c>
      <c r="X127" s="26" t="n">
        <f aca="false">((D127*(1+Условия!$B$15))-(D127*(1+Условия!$B$15))*Условия!$A$15)/12</f>
        <v>425700</v>
      </c>
      <c r="Y127" s="26" t="n">
        <f aca="false">D127*(1+Условия!$B$15)</f>
        <v>10216800</v>
      </c>
      <c r="Z127" s="26" t="n">
        <f aca="false">(D127*(1+Условия!$C$15))*Условия!$A$15</f>
        <v>5464800</v>
      </c>
      <c r="AA127" s="26" t="n">
        <f aca="false">((D127*(1+Условия!$C$15))-(D127*(1+Условия!$C$15))*Условия!$A$15)/18</f>
        <v>303600</v>
      </c>
      <c r="AB127" s="26" t="n">
        <f aca="false">D127*(1+Условия!$C$15)</f>
        <v>10929600</v>
      </c>
      <c r="AC127" s="26" t="n">
        <f aca="false">(D127*(1+Условия!$D$15))*Условия!$A$15</f>
        <v>5821200</v>
      </c>
      <c r="AD127" s="26" t="n">
        <f aca="false">((D127*(1+Условия!$D$15))-(D127*(1+Условия!$D$15))*Условия!$A$15)/24</f>
        <v>242550</v>
      </c>
      <c r="AE127" s="26" t="n">
        <f aca="false">D127*(1+Условия!$D$15)</f>
        <v>11642400</v>
      </c>
    </row>
    <row r="128" customFormat="false" ht="15" hidden="false" customHeight="false" outlineLevel="0" collapsed="false">
      <c r="A128" s="23" t="n">
        <v>127</v>
      </c>
      <c r="B128" s="24" t="n">
        <v>5.28</v>
      </c>
      <c r="C128" s="25" t="n">
        <f aca="false">Условия!$B$8</f>
        <v>1800000</v>
      </c>
      <c r="D128" s="25" t="n">
        <f aca="false">B128*C128</f>
        <v>9504000</v>
      </c>
      <c r="E128" s="26" t="n">
        <f aca="false">(D128*(1+Условия!$B$13))*Условия!$A$13</f>
        <v>2185920</v>
      </c>
      <c r="F128" s="26" t="n">
        <f aca="false">((D128*(1+Условия!$B$13))-(D128*(1+Условия!$B$13))*Условия!$A$13)/12</f>
        <v>728640</v>
      </c>
      <c r="G128" s="26" t="n">
        <f aca="false">D128*(1+Условия!$B$13)</f>
        <v>10929600</v>
      </c>
      <c r="H128" s="26" t="n">
        <f aca="false">(D128*(1+Условия!$C$13))*Условия!$A$13</f>
        <v>2376000</v>
      </c>
      <c r="I128" s="26" t="n">
        <f aca="false">((D128*(1+Условия!$C$13))-(D128*(1+Условия!$C$13))*Условия!$A$13)/18</f>
        <v>528000</v>
      </c>
      <c r="J128" s="26" t="n">
        <f aca="false">D128*(1+Условия!$C$13)</f>
        <v>11880000</v>
      </c>
      <c r="K128" s="26" t="n">
        <f aca="false">(D128*(1+Условия!$D$13))*Условия!$A$13</f>
        <v>2566080</v>
      </c>
      <c r="L128" s="26" t="n">
        <f aca="false">((D128*(1+Условия!$D$13))-(D128*(1+Условия!$D$13))*Условия!$A$13)/24</f>
        <v>427680</v>
      </c>
      <c r="M128" s="26" t="n">
        <f aca="false">D128*(1+Условия!$D$13)</f>
        <v>12830400</v>
      </c>
      <c r="N128" s="26" t="n">
        <f aca="false">(D128*(1+Условия!$B$14))*Условия!$A$14</f>
        <v>3221856</v>
      </c>
      <c r="O128" s="26" t="n">
        <f aca="false">((D128*(1+Условия!$B$14))-(D128*(1+Условия!$B$14))*Условия!$A$14)/12</f>
        <v>626472</v>
      </c>
      <c r="P128" s="26" t="n">
        <f aca="false">D128*(1+Условия!$B$14)</f>
        <v>10739520</v>
      </c>
      <c r="Q128" s="26" t="n">
        <f aca="false">(D128*(1+Условия!$C$14))*Условия!$A$14</f>
        <v>3449952</v>
      </c>
      <c r="R128" s="26" t="n">
        <f aca="false">((D128*(1+Условия!$C$14))-(D128*(1+Условия!$C$14))*Условия!$A$14)/18</f>
        <v>447216</v>
      </c>
      <c r="S128" s="26" t="n">
        <f aca="false">D128*(1+Условия!$C$14)</f>
        <v>11499840</v>
      </c>
      <c r="T128" s="26" t="n">
        <f aca="false">(D128*(1+Условия!$D$14))*Условия!$A$14</f>
        <v>3678048</v>
      </c>
      <c r="U128" s="26" t="n">
        <f aca="false">((D128*(1+Условия!$D$14))-(D128*(1+Условия!$D$14))*Условия!$A$14)/24</f>
        <v>357588</v>
      </c>
      <c r="V128" s="26" t="n">
        <f aca="false">D128*(1+Условия!$D$14)</f>
        <v>12260160</v>
      </c>
      <c r="W128" s="26" t="n">
        <f aca="false">(D128*(1+Условия!$B$15))*Условия!$A$15</f>
        <v>5108400</v>
      </c>
      <c r="X128" s="26" t="n">
        <f aca="false">((D128*(1+Условия!$B$15))-(D128*(1+Условия!$B$15))*Условия!$A$15)/12</f>
        <v>425700</v>
      </c>
      <c r="Y128" s="26" t="n">
        <f aca="false">D128*(1+Условия!$B$15)</f>
        <v>10216800</v>
      </c>
      <c r="Z128" s="26" t="n">
        <f aca="false">(D128*(1+Условия!$C$15))*Условия!$A$15</f>
        <v>5464800</v>
      </c>
      <c r="AA128" s="26" t="n">
        <f aca="false">((D128*(1+Условия!$C$15))-(D128*(1+Условия!$C$15))*Условия!$A$15)/18</f>
        <v>303600</v>
      </c>
      <c r="AB128" s="26" t="n">
        <f aca="false">D128*(1+Условия!$C$15)</f>
        <v>10929600</v>
      </c>
      <c r="AC128" s="26" t="n">
        <f aca="false">(D128*(1+Условия!$D$15))*Условия!$A$15</f>
        <v>5821200</v>
      </c>
      <c r="AD128" s="26" t="n">
        <f aca="false">((D128*(1+Условия!$D$15))-(D128*(1+Условия!$D$15))*Условия!$A$15)/24</f>
        <v>242550</v>
      </c>
      <c r="AE128" s="26" t="n">
        <f aca="false">D128*(1+Условия!$D$15)</f>
        <v>11642400</v>
      </c>
    </row>
    <row r="129" customFormat="false" ht="15" hidden="false" customHeight="false" outlineLevel="0" collapsed="false">
      <c r="A129" s="23" t="n">
        <v>128</v>
      </c>
      <c r="B129" s="24" t="n">
        <v>5.32</v>
      </c>
      <c r="C129" s="25" t="n">
        <f aca="false">Условия!$B$8</f>
        <v>1800000</v>
      </c>
      <c r="D129" s="25" t="n">
        <f aca="false">B129*C129</f>
        <v>9576000</v>
      </c>
      <c r="E129" s="26" t="n">
        <f aca="false">(D129*(1+Условия!$B$13))*Условия!$A$13</f>
        <v>2202480</v>
      </c>
      <c r="F129" s="26" t="n">
        <f aca="false">((D129*(1+Условия!$B$13))-(D129*(1+Условия!$B$13))*Условия!$A$13)/12</f>
        <v>734160</v>
      </c>
      <c r="G129" s="26" t="n">
        <f aca="false">D129*(1+Условия!$B$13)</f>
        <v>11012400</v>
      </c>
      <c r="H129" s="26" t="n">
        <f aca="false">(D129*(1+Условия!$C$13))*Условия!$A$13</f>
        <v>2394000</v>
      </c>
      <c r="I129" s="26" t="n">
        <f aca="false">((D129*(1+Условия!$C$13))-(D129*(1+Условия!$C$13))*Условия!$A$13)/18</f>
        <v>532000</v>
      </c>
      <c r="J129" s="26" t="n">
        <f aca="false">D129*(1+Условия!$C$13)</f>
        <v>11970000</v>
      </c>
      <c r="K129" s="26" t="n">
        <f aca="false">(D129*(1+Условия!$D$13))*Условия!$A$13</f>
        <v>2585520</v>
      </c>
      <c r="L129" s="26" t="n">
        <f aca="false">((D129*(1+Условия!$D$13))-(D129*(1+Условия!$D$13))*Условия!$A$13)/24</f>
        <v>430920</v>
      </c>
      <c r="M129" s="26" t="n">
        <f aca="false">D129*(1+Условия!$D$13)</f>
        <v>12927600</v>
      </c>
      <c r="N129" s="26" t="n">
        <f aca="false">(D129*(1+Условия!$B$14))*Условия!$A$14</f>
        <v>3246264</v>
      </c>
      <c r="O129" s="26" t="n">
        <f aca="false">((D129*(1+Условия!$B$14))-(D129*(1+Условия!$B$14))*Условия!$A$14)/12</f>
        <v>631218</v>
      </c>
      <c r="P129" s="26" t="n">
        <f aca="false">D129*(1+Условия!$B$14)</f>
        <v>10820880</v>
      </c>
      <c r="Q129" s="26" t="n">
        <f aca="false">(D129*(1+Условия!$C$14))*Условия!$A$14</f>
        <v>3476088</v>
      </c>
      <c r="R129" s="26" t="n">
        <f aca="false">((D129*(1+Условия!$C$14))-(D129*(1+Условия!$C$14))*Условия!$A$14)/18</f>
        <v>450604</v>
      </c>
      <c r="S129" s="26" t="n">
        <f aca="false">D129*(1+Условия!$C$14)</f>
        <v>11586960</v>
      </c>
      <c r="T129" s="26" t="n">
        <f aca="false">(D129*(1+Условия!$D$14))*Условия!$A$14</f>
        <v>3705912</v>
      </c>
      <c r="U129" s="26" t="n">
        <f aca="false">((D129*(1+Условия!$D$14))-(D129*(1+Условия!$D$14))*Условия!$A$14)/24</f>
        <v>360297</v>
      </c>
      <c r="V129" s="26" t="n">
        <f aca="false">D129*(1+Условия!$D$14)</f>
        <v>12353040</v>
      </c>
      <c r="W129" s="26" t="n">
        <f aca="false">(D129*(1+Условия!$B$15))*Условия!$A$15</f>
        <v>5147100</v>
      </c>
      <c r="X129" s="26" t="n">
        <f aca="false">((D129*(1+Условия!$B$15))-(D129*(1+Условия!$B$15))*Условия!$A$15)/12</f>
        <v>428925</v>
      </c>
      <c r="Y129" s="26" t="n">
        <f aca="false">D129*(1+Условия!$B$15)</f>
        <v>10294200</v>
      </c>
      <c r="Z129" s="26" t="n">
        <f aca="false">(D129*(1+Условия!$C$15))*Условия!$A$15</f>
        <v>5506200</v>
      </c>
      <c r="AA129" s="26" t="n">
        <f aca="false">((D129*(1+Условия!$C$15))-(D129*(1+Условия!$C$15))*Условия!$A$15)/18</f>
        <v>305900</v>
      </c>
      <c r="AB129" s="26" t="n">
        <f aca="false">D129*(1+Условия!$C$15)</f>
        <v>11012400</v>
      </c>
      <c r="AC129" s="26" t="n">
        <f aca="false">(D129*(1+Условия!$D$15))*Условия!$A$15</f>
        <v>5865300</v>
      </c>
      <c r="AD129" s="26" t="n">
        <f aca="false">((D129*(1+Условия!$D$15))-(D129*(1+Условия!$D$15))*Условия!$A$15)/24</f>
        <v>244387.5</v>
      </c>
      <c r="AE129" s="26" t="n">
        <f aca="false">D129*(1+Условия!$D$15)</f>
        <v>11730600</v>
      </c>
    </row>
    <row r="130" customFormat="false" ht="15" hidden="false" customHeight="false" outlineLevel="0" collapsed="false">
      <c r="A130" s="23" t="n">
        <v>129</v>
      </c>
      <c r="B130" s="24" t="n">
        <v>5.35</v>
      </c>
      <c r="C130" s="25" t="n">
        <f aca="false">Условия!$B$8</f>
        <v>1800000</v>
      </c>
      <c r="D130" s="25" t="n">
        <f aca="false">B130*C130</f>
        <v>9630000</v>
      </c>
      <c r="E130" s="26" t="n">
        <f aca="false">(D130*(1+Условия!$B$13))*Условия!$A$13</f>
        <v>2214900</v>
      </c>
      <c r="F130" s="26" t="n">
        <f aca="false">((D130*(1+Условия!$B$13))-(D130*(1+Условия!$B$13))*Условия!$A$13)/12</f>
        <v>738300</v>
      </c>
      <c r="G130" s="26" t="n">
        <f aca="false">D130*(1+Условия!$B$13)</f>
        <v>11074500</v>
      </c>
      <c r="H130" s="26" t="n">
        <f aca="false">(D130*(1+Условия!$C$13))*Условия!$A$13</f>
        <v>2407500</v>
      </c>
      <c r="I130" s="26" t="n">
        <f aca="false">((D130*(1+Условия!$C$13))-(D130*(1+Условия!$C$13))*Условия!$A$13)/18</f>
        <v>535000</v>
      </c>
      <c r="J130" s="26" t="n">
        <f aca="false">D130*(1+Условия!$C$13)</f>
        <v>12037500</v>
      </c>
      <c r="K130" s="26" t="n">
        <f aca="false">(D130*(1+Условия!$D$13))*Условия!$A$13</f>
        <v>2600100</v>
      </c>
      <c r="L130" s="26" t="n">
        <f aca="false">((D130*(1+Условия!$D$13))-(D130*(1+Условия!$D$13))*Условия!$A$13)/24</f>
        <v>433350</v>
      </c>
      <c r="M130" s="26" t="n">
        <f aca="false">D130*(1+Условия!$D$13)</f>
        <v>13000500</v>
      </c>
      <c r="N130" s="26" t="n">
        <f aca="false">(D130*(1+Условия!$B$14))*Условия!$A$14</f>
        <v>3264570</v>
      </c>
      <c r="O130" s="26" t="n">
        <f aca="false">((D130*(1+Условия!$B$14))-(D130*(1+Условия!$B$14))*Условия!$A$14)/12</f>
        <v>634777.5</v>
      </c>
      <c r="P130" s="26" t="n">
        <f aca="false">D130*(1+Условия!$B$14)</f>
        <v>10881900</v>
      </c>
      <c r="Q130" s="26" t="n">
        <f aca="false">(D130*(1+Условия!$C$14))*Условия!$A$14</f>
        <v>3495690</v>
      </c>
      <c r="R130" s="26" t="n">
        <f aca="false">((D130*(1+Условия!$C$14))-(D130*(1+Условия!$C$14))*Условия!$A$14)/18</f>
        <v>453145</v>
      </c>
      <c r="S130" s="26" t="n">
        <f aca="false">D130*(1+Условия!$C$14)</f>
        <v>11652300</v>
      </c>
      <c r="T130" s="26" t="n">
        <f aca="false">(D130*(1+Условия!$D$14))*Условия!$A$14</f>
        <v>3726810</v>
      </c>
      <c r="U130" s="26" t="n">
        <f aca="false">((D130*(1+Условия!$D$14))-(D130*(1+Условия!$D$14))*Условия!$A$14)/24</f>
        <v>362328.75</v>
      </c>
      <c r="V130" s="26" t="n">
        <f aca="false">D130*(1+Условия!$D$14)</f>
        <v>12422700</v>
      </c>
      <c r="W130" s="26" t="n">
        <f aca="false">(D130*(1+Условия!$B$15))*Условия!$A$15</f>
        <v>5176125</v>
      </c>
      <c r="X130" s="26" t="n">
        <f aca="false">((D130*(1+Условия!$B$15))-(D130*(1+Условия!$B$15))*Условия!$A$15)/12</f>
        <v>431343.75</v>
      </c>
      <c r="Y130" s="26" t="n">
        <f aca="false">D130*(1+Условия!$B$15)</f>
        <v>10352250</v>
      </c>
      <c r="Z130" s="26" t="n">
        <f aca="false">(D130*(1+Условия!$C$15))*Условия!$A$15</f>
        <v>5537250</v>
      </c>
      <c r="AA130" s="26" t="n">
        <f aca="false">((D130*(1+Условия!$C$15))-(D130*(1+Условия!$C$15))*Условия!$A$15)/18</f>
        <v>307625</v>
      </c>
      <c r="AB130" s="26" t="n">
        <f aca="false">D130*(1+Условия!$C$15)</f>
        <v>11074500</v>
      </c>
      <c r="AC130" s="26" t="n">
        <f aca="false">(D130*(1+Условия!$D$15))*Условия!$A$15</f>
        <v>5898375</v>
      </c>
      <c r="AD130" s="26" t="n">
        <f aca="false">((D130*(1+Условия!$D$15))-(D130*(1+Условия!$D$15))*Условия!$A$15)/24</f>
        <v>245765.625</v>
      </c>
      <c r="AE130" s="26" t="n">
        <f aca="false">D130*(1+Условия!$D$15)</f>
        <v>11796750</v>
      </c>
    </row>
    <row r="131" customFormat="false" ht="15" hidden="false" customHeight="false" outlineLevel="0" collapsed="false">
      <c r="A131" s="23" t="n">
        <v>130</v>
      </c>
      <c r="B131" s="24" t="n">
        <v>5.21</v>
      </c>
      <c r="C131" s="25" t="n">
        <f aca="false">Условия!$B$8</f>
        <v>1800000</v>
      </c>
      <c r="D131" s="25" t="n">
        <f aca="false">B131*C131</f>
        <v>9378000</v>
      </c>
      <c r="E131" s="26" t="n">
        <f aca="false">(D131*(1+Условия!$B$13))*Условия!$A$13</f>
        <v>2156940</v>
      </c>
      <c r="F131" s="26" t="n">
        <f aca="false">((D131*(1+Условия!$B$13))-(D131*(1+Условия!$B$13))*Условия!$A$13)/12</f>
        <v>718980</v>
      </c>
      <c r="G131" s="26" t="n">
        <f aca="false">D131*(1+Условия!$B$13)</f>
        <v>10784700</v>
      </c>
      <c r="H131" s="26" t="n">
        <f aca="false">(D131*(1+Условия!$C$13))*Условия!$A$13</f>
        <v>2344500</v>
      </c>
      <c r="I131" s="26" t="n">
        <f aca="false">((D131*(1+Условия!$C$13))-(D131*(1+Условия!$C$13))*Условия!$A$13)/18</f>
        <v>521000</v>
      </c>
      <c r="J131" s="26" t="n">
        <f aca="false">D131*(1+Условия!$C$13)</f>
        <v>11722500</v>
      </c>
      <c r="K131" s="26" t="n">
        <f aca="false">(D131*(1+Условия!$D$13))*Условия!$A$13</f>
        <v>2532060</v>
      </c>
      <c r="L131" s="26" t="n">
        <f aca="false">((D131*(1+Условия!$D$13))-(D131*(1+Условия!$D$13))*Условия!$A$13)/24</f>
        <v>422010</v>
      </c>
      <c r="M131" s="26" t="n">
        <f aca="false">D131*(1+Условия!$D$13)</f>
        <v>12660300</v>
      </c>
      <c r="N131" s="26" t="n">
        <f aca="false">(D131*(1+Условия!$B$14))*Условия!$A$14</f>
        <v>3179142</v>
      </c>
      <c r="O131" s="26" t="n">
        <f aca="false">((D131*(1+Условия!$B$14))-(D131*(1+Условия!$B$14))*Условия!$A$14)/12</f>
        <v>618166.5</v>
      </c>
      <c r="P131" s="26" t="n">
        <f aca="false">D131*(1+Условия!$B$14)</f>
        <v>10597140</v>
      </c>
      <c r="Q131" s="26" t="n">
        <f aca="false">(D131*(1+Условия!$C$14))*Условия!$A$14</f>
        <v>3404214</v>
      </c>
      <c r="R131" s="26" t="n">
        <f aca="false">((D131*(1+Условия!$C$14))-(D131*(1+Условия!$C$14))*Условия!$A$14)/18</f>
        <v>441287</v>
      </c>
      <c r="S131" s="26" t="n">
        <f aca="false">D131*(1+Условия!$C$14)</f>
        <v>11347380</v>
      </c>
      <c r="T131" s="26" t="n">
        <f aca="false">(D131*(1+Условия!$D$14))*Условия!$A$14</f>
        <v>3629286</v>
      </c>
      <c r="U131" s="26" t="n">
        <f aca="false">((D131*(1+Условия!$D$14))-(D131*(1+Условия!$D$14))*Условия!$A$14)/24</f>
        <v>352847.25</v>
      </c>
      <c r="V131" s="26" t="n">
        <f aca="false">D131*(1+Условия!$D$14)</f>
        <v>12097620</v>
      </c>
      <c r="W131" s="26" t="n">
        <f aca="false">(D131*(1+Условия!$B$15))*Условия!$A$15</f>
        <v>5040675</v>
      </c>
      <c r="X131" s="26" t="n">
        <f aca="false">((D131*(1+Условия!$B$15))-(D131*(1+Условия!$B$15))*Условия!$A$15)/12</f>
        <v>420056.25</v>
      </c>
      <c r="Y131" s="26" t="n">
        <f aca="false">D131*(1+Условия!$B$15)</f>
        <v>10081350</v>
      </c>
      <c r="Z131" s="26" t="n">
        <f aca="false">(D131*(1+Условия!$C$15))*Условия!$A$15</f>
        <v>5392350</v>
      </c>
      <c r="AA131" s="26" t="n">
        <f aca="false">((D131*(1+Условия!$C$15))-(D131*(1+Условия!$C$15))*Условия!$A$15)/18</f>
        <v>299575</v>
      </c>
      <c r="AB131" s="26" t="n">
        <f aca="false">D131*(1+Условия!$C$15)</f>
        <v>10784700</v>
      </c>
      <c r="AC131" s="26" t="n">
        <f aca="false">(D131*(1+Условия!$D$15))*Условия!$A$15</f>
        <v>5744025</v>
      </c>
      <c r="AD131" s="26" t="n">
        <f aca="false">((D131*(1+Условия!$D$15))-(D131*(1+Условия!$D$15))*Условия!$A$15)/24</f>
        <v>239334.375</v>
      </c>
      <c r="AE131" s="26" t="n">
        <f aca="false">D131*(1+Условия!$D$15)</f>
        <v>11488050</v>
      </c>
    </row>
    <row r="132" customFormat="false" ht="15" hidden="false" customHeight="false" outlineLevel="0" collapsed="false">
      <c r="A132" s="23" t="n">
        <v>131</v>
      </c>
      <c r="B132" s="24" t="n">
        <v>5.07</v>
      </c>
      <c r="C132" s="25" t="n">
        <f aca="false">Условия!$B$8</f>
        <v>1800000</v>
      </c>
      <c r="D132" s="25" t="n">
        <f aca="false">B132*C132</f>
        <v>9126000</v>
      </c>
      <c r="E132" s="26" t="n">
        <f aca="false">(D132*(1+Условия!$B$13))*Условия!$A$13</f>
        <v>2098980</v>
      </c>
      <c r="F132" s="26" t="n">
        <f aca="false">((D132*(1+Условия!$B$13))-(D132*(1+Условия!$B$13))*Условия!$A$13)/12</f>
        <v>699660</v>
      </c>
      <c r="G132" s="26" t="n">
        <f aca="false">D132*(1+Условия!$B$13)</f>
        <v>10494900</v>
      </c>
      <c r="H132" s="26" t="n">
        <f aca="false">(D132*(1+Условия!$C$13))*Условия!$A$13</f>
        <v>2281500</v>
      </c>
      <c r="I132" s="26" t="n">
        <f aca="false">((D132*(1+Условия!$C$13))-(D132*(1+Условия!$C$13))*Условия!$A$13)/18</f>
        <v>507000</v>
      </c>
      <c r="J132" s="26" t="n">
        <f aca="false">D132*(1+Условия!$C$13)</f>
        <v>11407500</v>
      </c>
      <c r="K132" s="26" t="n">
        <f aca="false">(D132*(1+Условия!$D$13))*Условия!$A$13</f>
        <v>2464020</v>
      </c>
      <c r="L132" s="26" t="n">
        <f aca="false">((D132*(1+Условия!$D$13))-(D132*(1+Условия!$D$13))*Условия!$A$13)/24</f>
        <v>410670</v>
      </c>
      <c r="M132" s="26" t="n">
        <f aca="false">D132*(1+Условия!$D$13)</f>
        <v>12320100</v>
      </c>
      <c r="N132" s="26" t="n">
        <f aca="false">(D132*(1+Условия!$B$14))*Условия!$A$14</f>
        <v>3093714</v>
      </c>
      <c r="O132" s="26" t="n">
        <f aca="false">((D132*(1+Условия!$B$14))-(D132*(1+Условия!$B$14))*Условия!$A$14)/12</f>
        <v>601555.5</v>
      </c>
      <c r="P132" s="26" t="n">
        <f aca="false">D132*(1+Условия!$B$14)</f>
        <v>10312380</v>
      </c>
      <c r="Q132" s="26" t="n">
        <f aca="false">(D132*(1+Условия!$C$14))*Условия!$A$14</f>
        <v>3312738</v>
      </c>
      <c r="R132" s="26" t="n">
        <f aca="false">((D132*(1+Условия!$C$14))-(D132*(1+Условия!$C$14))*Условия!$A$14)/18</f>
        <v>429429</v>
      </c>
      <c r="S132" s="26" t="n">
        <f aca="false">D132*(1+Условия!$C$14)</f>
        <v>11042460</v>
      </c>
      <c r="T132" s="26" t="n">
        <f aca="false">(D132*(1+Условия!$D$14))*Условия!$A$14</f>
        <v>3531762</v>
      </c>
      <c r="U132" s="26" t="n">
        <f aca="false">((D132*(1+Условия!$D$14))-(D132*(1+Условия!$D$14))*Условия!$A$14)/24</f>
        <v>343365.75</v>
      </c>
      <c r="V132" s="26" t="n">
        <f aca="false">D132*(1+Условия!$D$14)</f>
        <v>11772540</v>
      </c>
      <c r="W132" s="26" t="n">
        <f aca="false">(D132*(1+Условия!$B$15))*Условия!$A$15</f>
        <v>4905225</v>
      </c>
      <c r="X132" s="26" t="n">
        <f aca="false">((D132*(1+Условия!$B$15))-(D132*(1+Условия!$B$15))*Условия!$A$15)/12</f>
        <v>408768.75</v>
      </c>
      <c r="Y132" s="26" t="n">
        <f aca="false">D132*(1+Условия!$B$15)</f>
        <v>9810450</v>
      </c>
      <c r="Z132" s="26" t="n">
        <f aca="false">(D132*(1+Условия!$C$15))*Условия!$A$15</f>
        <v>5247450</v>
      </c>
      <c r="AA132" s="26" t="n">
        <f aca="false">((D132*(1+Условия!$C$15))-(D132*(1+Условия!$C$15))*Условия!$A$15)/18</f>
        <v>291525</v>
      </c>
      <c r="AB132" s="26" t="n">
        <f aca="false">D132*(1+Условия!$C$15)</f>
        <v>10494900</v>
      </c>
      <c r="AC132" s="26" t="n">
        <f aca="false">(D132*(1+Условия!$D$15))*Условия!$A$15</f>
        <v>5589675</v>
      </c>
      <c r="AD132" s="26" t="n">
        <f aca="false">((D132*(1+Условия!$D$15))-(D132*(1+Условия!$D$15))*Условия!$A$15)/24</f>
        <v>232903.125</v>
      </c>
      <c r="AE132" s="26" t="n">
        <f aca="false">D132*(1+Условия!$D$15)</f>
        <v>11179350</v>
      </c>
    </row>
    <row r="133" customFormat="false" ht="15" hidden="false" customHeight="false" outlineLevel="0" collapsed="false">
      <c r="A133" s="23" t="n">
        <v>132</v>
      </c>
      <c r="B133" s="24" t="n">
        <v>5.11</v>
      </c>
      <c r="C133" s="25" t="n">
        <f aca="false">Условия!$B$8</f>
        <v>1800000</v>
      </c>
      <c r="D133" s="25" t="n">
        <f aca="false">B133*C133</f>
        <v>9198000</v>
      </c>
      <c r="E133" s="26" t="n">
        <f aca="false">(D133*(1+Условия!$B$13))*Условия!$A$13</f>
        <v>2115540</v>
      </c>
      <c r="F133" s="26" t="n">
        <f aca="false">((D133*(1+Условия!$B$13))-(D133*(1+Условия!$B$13))*Условия!$A$13)/12</f>
        <v>705180</v>
      </c>
      <c r="G133" s="26" t="n">
        <f aca="false">D133*(1+Условия!$B$13)</f>
        <v>10577700</v>
      </c>
      <c r="H133" s="26" t="n">
        <f aca="false">(D133*(1+Условия!$C$13))*Условия!$A$13</f>
        <v>2299500</v>
      </c>
      <c r="I133" s="26" t="n">
        <f aca="false">((D133*(1+Условия!$C$13))-(D133*(1+Условия!$C$13))*Условия!$A$13)/18</f>
        <v>511000</v>
      </c>
      <c r="J133" s="26" t="n">
        <f aca="false">D133*(1+Условия!$C$13)</f>
        <v>11497500</v>
      </c>
      <c r="K133" s="26" t="n">
        <f aca="false">(D133*(1+Условия!$D$13))*Условия!$A$13</f>
        <v>2483460</v>
      </c>
      <c r="L133" s="26" t="n">
        <f aca="false">((D133*(1+Условия!$D$13))-(D133*(1+Условия!$D$13))*Условия!$A$13)/24</f>
        <v>413910</v>
      </c>
      <c r="M133" s="26" t="n">
        <f aca="false">D133*(1+Условия!$D$13)</f>
        <v>12417300</v>
      </c>
      <c r="N133" s="26" t="n">
        <f aca="false">(D133*(1+Условия!$B$14))*Условия!$A$14</f>
        <v>3118122</v>
      </c>
      <c r="O133" s="26" t="n">
        <f aca="false">((D133*(1+Условия!$B$14))-(D133*(1+Условия!$B$14))*Условия!$A$14)/12</f>
        <v>606301.5</v>
      </c>
      <c r="P133" s="26" t="n">
        <f aca="false">D133*(1+Условия!$B$14)</f>
        <v>10393740</v>
      </c>
      <c r="Q133" s="26" t="n">
        <f aca="false">(D133*(1+Условия!$C$14))*Условия!$A$14</f>
        <v>3338874</v>
      </c>
      <c r="R133" s="26" t="n">
        <f aca="false">((D133*(1+Условия!$C$14))-(D133*(1+Условия!$C$14))*Условия!$A$14)/18</f>
        <v>432817</v>
      </c>
      <c r="S133" s="26" t="n">
        <f aca="false">D133*(1+Условия!$C$14)</f>
        <v>11129580</v>
      </c>
      <c r="T133" s="26" t="n">
        <f aca="false">(D133*(1+Условия!$D$14))*Условия!$A$14</f>
        <v>3559626</v>
      </c>
      <c r="U133" s="26" t="n">
        <f aca="false">((D133*(1+Условия!$D$14))-(D133*(1+Условия!$D$14))*Условия!$A$14)/24</f>
        <v>346074.75</v>
      </c>
      <c r="V133" s="26" t="n">
        <f aca="false">D133*(1+Условия!$D$14)</f>
        <v>11865420</v>
      </c>
      <c r="W133" s="26" t="n">
        <f aca="false">(D133*(1+Условия!$B$15))*Условия!$A$15</f>
        <v>4943925</v>
      </c>
      <c r="X133" s="26" t="n">
        <f aca="false">((D133*(1+Условия!$B$15))-(D133*(1+Условия!$B$15))*Условия!$A$15)/12</f>
        <v>411993.75</v>
      </c>
      <c r="Y133" s="26" t="n">
        <f aca="false">D133*(1+Условия!$B$15)</f>
        <v>9887850</v>
      </c>
      <c r="Z133" s="26" t="n">
        <f aca="false">(D133*(1+Условия!$C$15))*Условия!$A$15</f>
        <v>5288850</v>
      </c>
      <c r="AA133" s="26" t="n">
        <f aca="false">((D133*(1+Условия!$C$15))-(D133*(1+Условия!$C$15))*Условия!$A$15)/18</f>
        <v>293825</v>
      </c>
      <c r="AB133" s="26" t="n">
        <f aca="false">D133*(1+Условия!$C$15)</f>
        <v>10577700</v>
      </c>
      <c r="AC133" s="26" t="n">
        <f aca="false">(D133*(1+Условия!$D$15))*Условия!$A$15</f>
        <v>5633775</v>
      </c>
      <c r="AD133" s="26" t="n">
        <f aca="false">((D133*(1+Условия!$D$15))-(D133*(1+Условия!$D$15))*Условия!$A$15)/24</f>
        <v>234740.625</v>
      </c>
      <c r="AE133" s="26" t="n">
        <f aca="false">D133*(1+Условия!$D$15)</f>
        <v>11267550</v>
      </c>
    </row>
    <row r="134" customFormat="false" ht="15" hidden="false" customHeight="false" outlineLevel="0" collapsed="false">
      <c r="A134" s="23" t="n">
        <v>133</v>
      </c>
      <c r="B134" s="24" t="n">
        <v>5.15</v>
      </c>
      <c r="C134" s="25" t="n">
        <f aca="false">Условия!$B$8</f>
        <v>1800000</v>
      </c>
      <c r="D134" s="25" t="n">
        <f aca="false">B134*C134</f>
        <v>9270000</v>
      </c>
      <c r="E134" s="26" t="n">
        <f aca="false">(D134*(1+Условия!$B$13))*Условия!$A$13</f>
        <v>2132100</v>
      </c>
      <c r="F134" s="26" t="n">
        <f aca="false">((D134*(1+Условия!$B$13))-(D134*(1+Условия!$B$13))*Условия!$A$13)/12</f>
        <v>710700</v>
      </c>
      <c r="G134" s="26" t="n">
        <f aca="false">D134*(1+Условия!$B$13)</f>
        <v>10660500</v>
      </c>
      <c r="H134" s="26" t="n">
        <f aca="false">(D134*(1+Условия!$C$13))*Условия!$A$13</f>
        <v>2317500</v>
      </c>
      <c r="I134" s="26" t="n">
        <f aca="false">((D134*(1+Условия!$C$13))-(D134*(1+Условия!$C$13))*Условия!$A$13)/18</f>
        <v>515000</v>
      </c>
      <c r="J134" s="26" t="n">
        <f aca="false">D134*(1+Условия!$C$13)</f>
        <v>11587500</v>
      </c>
      <c r="K134" s="26" t="n">
        <f aca="false">(D134*(1+Условия!$D$13))*Условия!$A$13</f>
        <v>2502900</v>
      </c>
      <c r="L134" s="26" t="n">
        <f aca="false">((D134*(1+Условия!$D$13))-(D134*(1+Условия!$D$13))*Условия!$A$13)/24</f>
        <v>417150</v>
      </c>
      <c r="M134" s="26" t="n">
        <f aca="false">D134*(1+Условия!$D$13)</f>
        <v>12514500</v>
      </c>
      <c r="N134" s="26" t="n">
        <f aca="false">(D134*(1+Условия!$B$14))*Условия!$A$14</f>
        <v>3142530</v>
      </c>
      <c r="O134" s="26" t="n">
        <f aca="false">((D134*(1+Условия!$B$14))-(D134*(1+Условия!$B$14))*Условия!$A$14)/12</f>
        <v>611047.5</v>
      </c>
      <c r="P134" s="26" t="n">
        <f aca="false">D134*(1+Условия!$B$14)</f>
        <v>10475100</v>
      </c>
      <c r="Q134" s="26" t="n">
        <f aca="false">(D134*(1+Условия!$C$14))*Условия!$A$14</f>
        <v>3365010</v>
      </c>
      <c r="R134" s="26" t="n">
        <f aca="false">((D134*(1+Условия!$C$14))-(D134*(1+Условия!$C$14))*Условия!$A$14)/18</f>
        <v>436205</v>
      </c>
      <c r="S134" s="26" t="n">
        <f aca="false">D134*(1+Условия!$C$14)</f>
        <v>11216700</v>
      </c>
      <c r="T134" s="26" t="n">
        <f aca="false">(D134*(1+Условия!$D$14))*Условия!$A$14</f>
        <v>3587490</v>
      </c>
      <c r="U134" s="26" t="n">
        <f aca="false">((D134*(1+Условия!$D$14))-(D134*(1+Условия!$D$14))*Условия!$A$14)/24</f>
        <v>348783.75</v>
      </c>
      <c r="V134" s="26" t="n">
        <f aca="false">D134*(1+Условия!$D$14)</f>
        <v>11958300</v>
      </c>
      <c r="W134" s="26" t="n">
        <f aca="false">(D134*(1+Условия!$B$15))*Условия!$A$15</f>
        <v>4982625</v>
      </c>
      <c r="X134" s="26" t="n">
        <f aca="false">((D134*(1+Условия!$B$15))-(D134*(1+Условия!$B$15))*Условия!$A$15)/12</f>
        <v>415218.75</v>
      </c>
      <c r="Y134" s="26" t="n">
        <f aca="false">D134*(1+Условия!$B$15)</f>
        <v>9965250</v>
      </c>
      <c r="Z134" s="26" t="n">
        <f aca="false">(D134*(1+Условия!$C$15))*Условия!$A$15</f>
        <v>5330250</v>
      </c>
      <c r="AA134" s="26" t="n">
        <f aca="false">((D134*(1+Условия!$C$15))-(D134*(1+Условия!$C$15))*Условия!$A$15)/18</f>
        <v>296125</v>
      </c>
      <c r="AB134" s="26" t="n">
        <f aca="false">D134*(1+Условия!$C$15)</f>
        <v>10660500</v>
      </c>
      <c r="AC134" s="26" t="n">
        <f aca="false">(D134*(1+Условия!$D$15))*Условия!$A$15</f>
        <v>5677875</v>
      </c>
      <c r="AD134" s="26" t="n">
        <f aca="false">((D134*(1+Условия!$D$15))-(D134*(1+Условия!$D$15))*Условия!$A$15)/24</f>
        <v>236578.125</v>
      </c>
      <c r="AE134" s="26" t="n">
        <f aca="false">D134*(1+Условия!$D$15)</f>
        <v>11355750</v>
      </c>
    </row>
    <row r="135" customFormat="false" ht="15" hidden="false" customHeight="false" outlineLevel="0" collapsed="false">
      <c r="A135" s="23" t="n">
        <v>134</v>
      </c>
      <c r="B135" s="24" t="n">
        <v>5.18</v>
      </c>
      <c r="C135" s="25" t="n">
        <f aca="false">Условия!$B$8</f>
        <v>1800000</v>
      </c>
      <c r="D135" s="25" t="n">
        <f aca="false">B135*C135</f>
        <v>9324000</v>
      </c>
      <c r="E135" s="26" t="n">
        <f aca="false">(D135*(1+Условия!$B$13))*Условия!$A$13</f>
        <v>2144520</v>
      </c>
      <c r="F135" s="26" t="n">
        <f aca="false">((D135*(1+Условия!$B$13))-(D135*(1+Условия!$B$13))*Условия!$A$13)/12</f>
        <v>714840</v>
      </c>
      <c r="G135" s="26" t="n">
        <f aca="false">D135*(1+Условия!$B$13)</f>
        <v>10722600</v>
      </c>
      <c r="H135" s="26" t="n">
        <f aca="false">(D135*(1+Условия!$C$13))*Условия!$A$13</f>
        <v>2331000</v>
      </c>
      <c r="I135" s="26" t="n">
        <f aca="false">((D135*(1+Условия!$C$13))-(D135*(1+Условия!$C$13))*Условия!$A$13)/18</f>
        <v>518000</v>
      </c>
      <c r="J135" s="26" t="n">
        <f aca="false">D135*(1+Условия!$C$13)</f>
        <v>11655000</v>
      </c>
      <c r="K135" s="26" t="n">
        <f aca="false">(D135*(1+Условия!$D$13))*Условия!$A$13</f>
        <v>2517480</v>
      </c>
      <c r="L135" s="26" t="n">
        <f aca="false">((D135*(1+Условия!$D$13))-(D135*(1+Условия!$D$13))*Условия!$A$13)/24</f>
        <v>419580</v>
      </c>
      <c r="M135" s="26" t="n">
        <f aca="false">D135*(1+Условия!$D$13)</f>
        <v>12587400</v>
      </c>
      <c r="N135" s="26" t="n">
        <f aca="false">(D135*(1+Условия!$B$14))*Условия!$A$14</f>
        <v>3160836</v>
      </c>
      <c r="O135" s="26" t="n">
        <f aca="false">((D135*(1+Условия!$B$14))-(D135*(1+Условия!$B$14))*Условия!$A$14)/12</f>
        <v>614607</v>
      </c>
      <c r="P135" s="26" t="n">
        <f aca="false">D135*(1+Условия!$B$14)</f>
        <v>10536120</v>
      </c>
      <c r="Q135" s="26" t="n">
        <f aca="false">(D135*(1+Условия!$C$14))*Условия!$A$14</f>
        <v>3384612</v>
      </c>
      <c r="R135" s="26" t="n">
        <f aca="false">((D135*(1+Условия!$C$14))-(D135*(1+Условия!$C$14))*Условия!$A$14)/18</f>
        <v>438746</v>
      </c>
      <c r="S135" s="26" t="n">
        <f aca="false">D135*(1+Условия!$C$14)</f>
        <v>11282040</v>
      </c>
      <c r="T135" s="26" t="n">
        <f aca="false">(D135*(1+Условия!$D$14))*Условия!$A$14</f>
        <v>3608388</v>
      </c>
      <c r="U135" s="26" t="n">
        <f aca="false">((D135*(1+Условия!$D$14))-(D135*(1+Условия!$D$14))*Условия!$A$14)/24</f>
        <v>350815.5</v>
      </c>
      <c r="V135" s="26" t="n">
        <f aca="false">D135*(1+Условия!$D$14)</f>
        <v>12027960</v>
      </c>
      <c r="W135" s="26" t="n">
        <f aca="false">(D135*(1+Условия!$B$15))*Условия!$A$15</f>
        <v>5011650</v>
      </c>
      <c r="X135" s="26" t="n">
        <f aca="false">((D135*(1+Условия!$B$15))-(D135*(1+Условия!$B$15))*Условия!$A$15)/12</f>
        <v>417637.5</v>
      </c>
      <c r="Y135" s="26" t="n">
        <f aca="false">D135*(1+Условия!$B$15)</f>
        <v>10023300</v>
      </c>
      <c r="Z135" s="26" t="n">
        <f aca="false">(D135*(1+Условия!$C$15))*Условия!$A$15</f>
        <v>5361300</v>
      </c>
      <c r="AA135" s="26" t="n">
        <f aca="false">((D135*(1+Условия!$C$15))-(D135*(1+Условия!$C$15))*Условия!$A$15)/18</f>
        <v>297850</v>
      </c>
      <c r="AB135" s="26" t="n">
        <f aca="false">D135*(1+Условия!$C$15)</f>
        <v>10722600</v>
      </c>
      <c r="AC135" s="26" t="n">
        <f aca="false">(D135*(1+Условия!$D$15))*Условия!$A$15</f>
        <v>5710950</v>
      </c>
      <c r="AD135" s="26" t="n">
        <f aca="false">((D135*(1+Условия!$D$15))-(D135*(1+Условия!$D$15))*Условия!$A$15)/24</f>
        <v>237956.25</v>
      </c>
      <c r="AE135" s="26" t="n">
        <f aca="false">D135*(1+Условия!$D$15)</f>
        <v>11421900</v>
      </c>
    </row>
    <row r="136" customFormat="false" ht="15" hidden="false" customHeight="false" outlineLevel="0" collapsed="false">
      <c r="A136" s="23" t="n">
        <v>135</v>
      </c>
      <c r="B136" s="24" t="n">
        <v>5.23</v>
      </c>
      <c r="C136" s="25" t="n">
        <f aca="false">Условия!$B$8</f>
        <v>1800000</v>
      </c>
      <c r="D136" s="25" t="n">
        <f aca="false">B136*C136</f>
        <v>9414000</v>
      </c>
      <c r="E136" s="26" t="n">
        <f aca="false">(D136*(1+Условия!$B$13))*Условия!$A$13</f>
        <v>2165220</v>
      </c>
      <c r="F136" s="26" t="n">
        <f aca="false">((D136*(1+Условия!$B$13))-(D136*(1+Условия!$B$13))*Условия!$A$13)/12</f>
        <v>721740</v>
      </c>
      <c r="G136" s="26" t="n">
        <f aca="false">D136*(1+Условия!$B$13)</f>
        <v>10826100</v>
      </c>
      <c r="H136" s="26" t="n">
        <f aca="false">(D136*(1+Условия!$C$13))*Условия!$A$13</f>
        <v>2353500</v>
      </c>
      <c r="I136" s="26" t="n">
        <f aca="false">((D136*(1+Условия!$C$13))-(D136*(1+Условия!$C$13))*Условия!$A$13)/18</f>
        <v>523000</v>
      </c>
      <c r="J136" s="26" t="n">
        <f aca="false">D136*(1+Условия!$C$13)</f>
        <v>11767500</v>
      </c>
      <c r="K136" s="26" t="n">
        <f aca="false">(D136*(1+Условия!$D$13))*Условия!$A$13</f>
        <v>2541780</v>
      </c>
      <c r="L136" s="26" t="n">
        <f aca="false">((D136*(1+Условия!$D$13))-(D136*(1+Условия!$D$13))*Условия!$A$13)/24</f>
        <v>423630</v>
      </c>
      <c r="M136" s="26" t="n">
        <f aca="false">D136*(1+Условия!$D$13)</f>
        <v>12708900</v>
      </c>
      <c r="N136" s="26" t="n">
        <f aca="false">(D136*(1+Условия!$B$14))*Условия!$A$14</f>
        <v>3191346</v>
      </c>
      <c r="O136" s="26" t="n">
        <f aca="false">((D136*(1+Условия!$B$14))-(D136*(1+Условия!$B$14))*Условия!$A$14)/12</f>
        <v>620539.5</v>
      </c>
      <c r="P136" s="26" t="n">
        <f aca="false">D136*(1+Условия!$B$14)</f>
        <v>10637820</v>
      </c>
      <c r="Q136" s="26" t="n">
        <f aca="false">(D136*(1+Условия!$C$14))*Условия!$A$14</f>
        <v>3417282</v>
      </c>
      <c r="R136" s="26" t="n">
        <f aca="false">((D136*(1+Условия!$C$14))-(D136*(1+Условия!$C$14))*Условия!$A$14)/18</f>
        <v>442981</v>
      </c>
      <c r="S136" s="26" t="n">
        <f aca="false">D136*(1+Условия!$C$14)</f>
        <v>11390940</v>
      </c>
      <c r="T136" s="26" t="n">
        <f aca="false">(D136*(1+Условия!$D$14))*Условия!$A$14</f>
        <v>3643218</v>
      </c>
      <c r="U136" s="26" t="n">
        <f aca="false">((D136*(1+Условия!$D$14))-(D136*(1+Условия!$D$14))*Условия!$A$14)/24</f>
        <v>354201.75</v>
      </c>
      <c r="V136" s="26" t="n">
        <f aca="false">D136*(1+Условия!$D$14)</f>
        <v>12144060</v>
      </c>
      <c r="W136" s="26" t="n">
        <f aca="false">(D136*(1+Условия!$B$15))*Условия!$A$15</f>
        <v>5060025</v>
      </c>
      <c r="X136" s="26" t="n">
        <f aca="false">((D136*(1+Условия!$B$15))-(D136*(1+Условия!$B$15))*Условия!$A$15)/12</f>
        <v>421668.75</v>
      </c>
      <c r="Y136" s="26" t="n">
        <f aca="false">D136*(1+Условия!$B$15)</f>
        <v>10120050</v>
      </c>
      <c r="Z136" s="26" t="n">
        <f aca="false">(D136*(1+Условия!$C$15))*Условия!$A$15</f>
        <v>5413050</v>
      </c>
      <c r="AA136" s="26" t="n">
        <f aca="false">((D136*(1+Условия!$C$15))-(D136*(1+Условия!$C$15))*Условия!$A$15)/18</f>
        <v>300725</v>
      </c>
      <c r="AB136" s="26" t="n">
        <f aca="false">D136*(1+Условия!$C$15)</f>
        <v>10826100</v>
      </c>
      <c r="AC136" s="26" t="n">
        <f aca="false">(D136*(1+Условия!$D$15))*Условия!$A$15</f>
        <v>5766075</v>
      </c>
      <c r="AD136" s="26" t="n">
        <f aca="false">((D136*(1+Условия!$D$15))-(D136*(1+Условия!$D$15))*Условия!$A$15)/24</f>
        <v>240253.125</v>
      </c>
      <c r="AE136" s="26" t="n">
        <f aca="false">D136*(1+Условия!$D$15)</f>
        <v>11532150</v>
      </c>
    </row>
    <row r="137" customFormat="false" ht="15" hidden="false" customHeight="false" outlineLevel="0" collapsed="false">
      <c r="A137" s="23" t="n">
        <v>136</v>
      </c>
      <c r="B137" s="24" t="n">
        <v>5.24</v>
      </c>
      <c r="C137" s="25" t="n">
        <f aca="false">Условия!$B$8</f>
        <v>1800000</v>
      </c>
      <c r="D137" s="25" t="n">
        <f aca="false">B137*C137</f>
        <v>9432000</v>
      </c>
      <c r="E137" s="26" t="n">
        <f aca="false">(D137*(1+Условия!$B$13))*Условия!$A$13</f>
        <v>2169360</v>
      </c>
      <c r="F137" s="26" t="n">
        <f aca="false">((D137*(1+Условия!$B$13))-(D137*(1+Условия!$B$13))*Условия!$A$13)/12</f>
        <v>723120</v>
      </c>
      <c r="G137" s="26" t="n">
        <f aca="false">D137*(1+Условия!$B$13)</f>
        <v>10846800</v>
      </c>
      <c r="H137" s="26" t="n">
        <f aca="false">(D137*(1+Условия!$C$13))*Условия!$A$13</f>
        <v>2358000</v>
      </c>
      <c r="I137" s="26" t="n">
        <f aca="false">((D137*(1+Условия!$C$13))-(D137*(1+Условия!$C$13))*Условия!$A$13)/18</f>
        <v>524000</v>
      </c>
      <c r="J137" s="26" t="n">
        <f aca="false">D137*(1+Условия!$C$13)</f>
        <v>11790000</v>
      </c>
      <c r="K137" s="26" t="n">
        <f aca="false">(D137*(1+Условия!$D$13))*Условия!$A$13</f>
        <v>2546640</v>
      </c>
      <c r="L137" s="26" t="n">
        <f aca="false">((D137*(1+Условия!$D$13))-(D137*(1+Условия!$D$13))*Условия!$A$13)/24</f>
        <v>424440</v>
      </c>
      <c r="M137" s="26" t="n">
        <f aca="false">D137*(1+Условия!$D$13)</f>
        <v>12733200</v>
      </c>
      <c r="N137" s="26" t="n">
        <f aca="false">(D137*(1+Условия!$B$14))*Условия!$A$14</f>
        <v>3197448</v>
      </c>
      <c r="O137" s="26" t="n">
        <f aca="false">((D137*(1+Условия!$B$14))-(D137*(1+Условия!$B$14))*Условия!$A$14)/12</f>
        <v>621726</v>
      </c>
      <c r="P137" s="26" t="n">
        <f aca="false">D137*(1+Условия!$B$14)</f>
        <v>10658160</v>
      </c>
      <c r="Q137" s="26" t="n">
        <f aca="false">(D137*(1+Условия!$C$14))*Условия!$A$14</f>
        <v>3423816</v>
      </c>
      <c r="R137" s="26" t="n">
        <f aca="false">((D137*(1+Условия!$C$14))-(D137*(1+Условия!$C$14))*Условия!$A$14)/18</f>
        <v>443828</v>
      </c>
      <c r="S137" s="26" t="n">
        <f aca="false">D137*(1+Условия!$C$14)</f>
        <v>11412720</v>
      </c>
      <c r="T137" s="26" t="n">
        <f aca="false">(D137*(1+Условия!$D$14))*Условия!$A$14</f>
        <v>3650184</v>
      </c>
      <c r="U137" s="26" t="n">
        <f aca="false">((D137*(1+Условия!$D$14))-(D137*(1+Условия!$D$14))*Условия!$A$14)/24</f>
        <v>354879</v>
      </c>
      <c r="V137" s="26" t="n">
        <f aca="false">D137*(1+Условия!$D$14)</f>
        <v>12167280</v>
      </c>
      <c r="W137" s="26" t="n">
        <f aca="false">(D137*(1+Условия!$B$15))*Условия!$A$15</f>
        <v>5069700</v>
      </c>
      <c r="X137" s="26" t="n">
        <f aca="false">((D137*(1+Условия!$B$15))-(D137*(1+Условия!$B$15))*Условия!$A$15)/12</f>
        <v>422475</v>
      </c>
      <c r="Y137" s="26" t="n">
        <f aca="false">D137*(1+Условия!$B$15)</f>
        <v>10139400</v>
      </c>
      <c r="Z137" s="26" t="n">
        <f aca="false">(D137*(1+Условия!$C$15))*Условия!$A$15</f>
        <v>5423400</v>
      </c>
      <c r="AA137" s="26" t="n">
        <f aca="false">((D137*(1+Условия!$C$15))-(D137*(1+Условия!$C$15))*Условия!$A$15)/18</f>
        <v>301300</v>
      </c>
      <c r="AB137" s="26" t="n">
        <f aca="false">D137*(1+Условия!$C$15)</f>
        <v>10846800</v>
      </c>
      <c r="AC137" s="26" t="n">
        <f aca="false">(D137*(1+Условия!$D$15))*Условия!$A$15</f>
        <v>5777100</v>
      </c>
      <c r="AD137" s="26" t="n">
        <f aca="false">((D137*(1+Условия!$D$15))-(D137*(1+Условия!$D$15))*Условия!$A$15)/24</f>
        <v>240712.5</v>
      </c>
      <c r="AE137" s="26" t="n">
        <f aca="false">D137*(1+Условия!$D$15)</f>
        <v>11554200</v>
      </c>
    </row>
    <row r="138" customFormat="false" ht="15" hidden="false" customHeight="false" outlineLevel="0" collapsed="false">
      <c r="A138" s="23" t="n">
        <v>137</v>
      </c>
      <c r="B138" s="24" t="n">
        <v>5.29</v>
      </c>
      <c r="C138" s="25" t="n">
        <f aca="false">Условия!$B$8</f>
        <v>1800000</v>
      </c>
      <c r="D138" s="25" t="n">
        <f aca="false">B138*C138</f>
        <v>9522000</v>
      </c>
      <c r="E138" s="26" t="n">
        <f aca="false">(D138*(1+Условия!$B$13))*Условия!$A$13</f>
        <v>2190060</v>
      </c>
      <c r="F138" s="26" t="n">
        <f aca="false">((D138*(1+Условия!$B$13))-(D138*(1+Условия!$B$13))*Условия!$A$13)/12</f>
        <v>730020</v>
      </c>
      <c r="G138" s="26" t="n">
        <f aca="false">D138*(1+Условия!$B$13)</f>
        <v>10950300</v>
      </c>
      <c r="H138" s="26" t="n">
        <f aca="false">(D138*(1+Условия!$C$13))*Условия!$A$13</f>
        <v>2380500</v>
      </c>
      <c r="I138" s="26" t="n">
        <f aca="false">((D138*(1+Условия!$C$13))-(D138*(1+Условия!$C$13))*Условия!$A$13)/18</f>
        <v>529000</v>
      </c>
      <c r="J138" s="26" t="n">
        <f aca="false">D138*(1+Условия!$C$13)</f>
        <v>11902500</v>
      </c>
      <c r="K138" s="26" t="n">
        <f aca="false">(D138*(1+Условия!$D$13))*Условия!$A$13</f>
        <v>2570940</v>
      </c>
      <c r="L138" s="26" t="n">
        <f aca="false">((D138*(1+Условия!$D$13))-(D138*(1+Условия!$D$13))*Условия!$A$13)/24</f>
        <v>428490</v>
      </c>
      <c r="M138" s="26" t="n">
        <f aca="false">D138*(1+Условия!$D$13)</f>
        <v>12854700</v>
      </c>
      <c r="N138" s="26" t="n">
        <f aca="false">(D138*(1+Условия!$B$14))*Условия!$A$14</f>
        <v>3227958</v>
      </c>
      <c r="O138" s="26" t="n">
        <f aca="false">((D138*(1+Условия!$B$14))-(D138*(1+Условия!$B$14))*Условия!$A$14)/12</f>
        <v>627658.5</v>
      </c>
      <c r="P138" s="26" t="n">
        <f aca="false">D138*(1+Условия!$B$14)</f>
        <v>10759860</v>
      </c>
      <c r="Q138" s="26" t="n">
        <f aca="false">(D138*(1+Условия!$C$14))*Условия!$A$14</f>
        <v>3456486</v>
      </c>
      <c r="R138" s="26" t="n">
        <f aca="false">((D138*(1+Условия!$C$14))-(D138*(1+Условия!$C$14))*Условия!$A$14)/18</f>
        <v>448063</v>
      </c>
      <c r="S138" s="26" t="n">
        <f aca="false">D138*(1+Условия!$C$14)</f>
        <v>11521620</v>
      </c>
      <c r="T138" s="26" t="n">
        <f aca="false">(D138*(1+Условия!$D$14))*Условия!$A$14</f>
        <v>3685014</v>
      </c>
      <c r="U138" s="26" t="n">
        <f aca="false">((D138*(1+Условия!$D$14))-(D138*(1+Условия!$D$14))*Условия!$A$14)/24</f>
        <v>358265.25</v>
      </c>
      <c r="V138" s="26" t="n">
        <f aca="false">D138*(1+Условия!$D$14)</f>
        <v>12283380</v>
      </c>
      <c r="W138" s="26" t="n">
        <f aca="false">(D138*(1+Условия!$B$15))*Условия!$A$15</f>
        <v>5118075</v>
      </c>
      <c r="X138" s="26" t="n">
        <f aca="false">((D138*(1+Условия!$B$15))-(D138*(1+Условия!$B$15))*Условия!$A$15)/12</f>
        <v>426506.25</v>
      </c>
      <c r="Y138" s="26" t="n">
        <f aca="false">D138*(1+Условия!$B$15)</f>
        <v>10236150</v>
      </c>
      <c r="Z138" s="26" t="n">
        <f aca="false">(D138*(1+Условия!$C$15))*Условия!$A$15</f>
        <v>5475150</v>
      </c>
      <c r="AA138" s="26" t="n">
        <f aca="false">((D138*(1+Условия!$C$15))-(D138*(1+Условия!$C$15))*Условия!$A$15)/18</f>
        <v>304175</v>
      </c>
      <c r="AB138" s="26" t="n">
        <f aca="false">D138*(1+Условия!$C$15)</f>
        <v>10950300</v>
      </c>
      <c r="AC138" s="26" t="n">
        <f aca="false">(D138*(1+Условия!$D$15))*Условия!$A$15</f>
        <v>5832225</v>
      </c>
      <c r="AD138" s="26" t="n">
        <f aca="false">((D138*(1+Условия!$D$15))-(D138*(1+Условия!$D$15))*Условия!$A$15)/24</f>
        <v>243009.375</v>
      </c>
      <c r="AE138" s="26" t="n">
        <f aca="false">D138*(1+Условия!$D$15)</f>
        <v>11664450</v>
      </c>
    </row>
    <row r="139" customFormat="false" ht="15" hidden="false" customHeight="false" outlineLevel="0" collapsed="false">
      <c r="A139" s="23" t="n">
        <v>138</v>
      </c>
      <c r="B139" s="24" t="n">
        <v>5.35</v>
      </c>
      <c r="C139" s="25" t="n">
        <f aca="false">Условия!$B$8</f>
        <v>1800000</v>
      </c>
      <c r="D139" s="25" t="n">
        <f aca="false">B139*C139</f>
        <v>9630000</v>
      </c>
      <c r="E139" s="26" t="n">
        <f aca="false">(D139*(1+Условия!$B$13))*Условия!$A$13</f>
        <v>2214900</v>
      </c>
      <c r="F139" s="26" t="n">
        <f aca="false">((D139*(1+Условия!$B$13))-(D139*(1+Условия!$B$13))*Условия!$A$13)/12</f>
        <v>738300</v>
      </c>
      <c r="G139" s="26" t="n">
        <f aca="false">D139*(1+Условия!$B$13)</f>
        <v>11074500</v>
      </c>
      <c r="H139" s="26" t="n">
        <f aca="false">(D139*(1+Условия!$C$13))*Условия!$A$13</f>
        <v>2407500</v>
      </c>
      <c r="I139" s="26" t="n">
        <f aca="false">((D139*(1+Условия!$C$13))-(D139*(1+Условия!$C$13))*Условия!$A$13)/18</f>
        <v>535000</v>
      </c>
      <c r="J139" s="26" t="n">
        <f aca="false">D139*(1+Условия!$C$13)</f>
        <v>12037500</v>
      </c>
      <c r="K139" s="26" t="n">
        <f aca="false">(D139*(1+Условия!$D$13))*Условия!$A$13</f>
        <v>2600100</v>
      </c>
      <c r="L139" s="26" t="n">
        <f aca="false">((D139*(1+Условия!$D$13))-(D139*(1+Условия!$D$13))*Условия!$A$13)/24</f>
        <v>433350</v>
      </c>
      <c r="M139" s="26" t="n">
        <f aca="false">D139*(1+Условия!$D$13)</f>
        <v>13000500</v>
      </c>
      <c r="N139" s="26" t="n">
        <f aca="false">(D139*(1+Условия!$B$14))*Условия!$A$14</f>
        <v>3264570</v>
      </c>
      <c r="O139" s="26" t="n">
        <f aca="false">((D139*(1+Условия!$B$14))-(D139*(1+Условия!$B$14))*Условия!$A$14)/12</f>
        <v>634777.5</v>
      </c>
      <c r="P139" s="26" t="n">
        <f aca="false">D139*(1+Условия!$B$14)</f>
        <v>10881900</v>
      </c>
      <c r="Q139" s="26" t="n">
        <f aca="false">(D139*(1+Условия!$C$14))*Условия!$A$14</f>
        <v>3495690</v>
      </c>
      <c r="R139" s="26" t="n">
        <f aca="false">((D139*(1+Условия!$C$14))-(D139*(1+Условия!$C$14))*Условия!$A$14)/18</f>
        <v>453145</v>
      </c>
      <c r="S139" s="26" t="n">
        <f aca="false">D139*(1+Условия!$C$14)</f>
        <v>11652300</v>
      </c>
      <c r="T139" s="26" t="n">
        <f aca="false">(D139*(1+Условия!$D$14))*Условия!$A$14</f>
        <v>3726810</v>
      </c>
      <c r="U139" s="26" t="n">
        <f aca="false">((D139*(1+Условия!$D$14))-(D139*(1+Условия!$D$14))*Условия!$A$14)/24</f>
        <v>362328.75</v>
      </c>
      <c r="V139" s="26" t="n">
        <f aca="false">D139*(1+Условия!$D$14)</f>
        <v>12422700</v>
      </c>
      <c r="W139" s="26" t="n">
        <f aca="false">(D139*(1+Условия!$B$15))*Условия!$A$15</f>
        <v>5176125</v>
      </c>
      <c r="X139" s="26" t="n">
        <f aca="false">((D139*(1+Условия!$B$15))-(D139*(1+Условия!$B$15))*Условия!$A$15)/12</f>
        <v>431343.75</v>
      </c>
      <c r="Y139" s="26" t="n">
        <f aca="false">D139*(1+Условия!$B$15)</f>
        <v>10352250</v>
      </c>
      <c r="Z139" s="26" t="n">
        <f aca="false">(D139*(1+Условия!$C$15))*Условия!$A$15</f>
        <v>5537250</v>
      </c>
      <c r="AA139" s="26" t="n">
        <f aca="false">((D139*(1+Условия!$C$15))-(D139*(1+Условия!$C$15))*Условия!$A$15)/18</f>
        <v>307625</v>
      </c>
      <c r="AB139" s="26" t="n">
        <f aca="false">D139*(1+Условия!$C$15)</f>
        <v>11074500</v>
      </c>
      <c r="AC139" s="26" t="n">
        <f aca="false">(D139*(1+Условия!$D$15))*Условия!$A$15</f>
        <v>5898375</v>
      </c>
      <c r="AD139" s="26" t="n">
        <f aca="false">((D139*(1+Условия!$D$15))-(D139*(1+Условия!$D$15))*Условия!$A$15)/24</f>
        <v>245765.625</v>
      </c>
      <c r="AE139" s="26" t="n">
        <f aca="false">D139*(1+Условия!$D$15)</f>
        <v>11796750</v>
      </c>
    </row>
    <row r="140" customFormat="false" ht="15" hidden="false" customHeight="false" outlineLevel="0" collapsed="false">
      <c r="A140" s="23" t="n">
        <v>139</v>
      </c>
      <c r="B140" s="24" t="n">
        <v>5.39</v>
      </c>
      <c r="C140" s="25" t="n">
        <f aca="false">Условия!$B$8</f>
        <v>1800000</v>
      </c>
      <c r="D140" s="25" t="n">
        <f aca="false">B140*C140</f>
        <v>9702000</v>
      </c>
      <c r="E140" s="26" t="n">
        <f aca="false">(D140*(1+Условия!$B$13))*Условия!$A$13</f>
        <v>2231460</v>
      </c>
      <c r="F140" s="26" t="n">
        <f aca="false">((D140*(1+Условия!$B$13))-(D140*(1+Условия!$B$13))*Условия!$A$13)/12</f>
        <v>743820</v>
      </c>
      <c r="G140" s="26" t="n">
        <f aca="false">D140*(1+Условия!$B$13)</f>
        <v>11157300</v>
      </c>
      <c r="H140" s="26" t="n">
        <f aca="false">(D140*(1+Условия!$C$13))*Условия!$A$13</f>
        <v>2425500</v>
      </c>
      <c r="I140" s="26" t="n">
        <f aca="false">((D140*(1+Условия!$C$13))-(D140*(1+Условия!$C$13))*Условия!$A$13)/18</f>
        <v>539000</v>
      </c>
      <c r="J140" s="26" t="n">
        <f aca="false">D140*(1+Условия!$C$13)</f>
        <v>12127500</v>
      </c>
      <c r="K140" s="26" t="n">
        <f aca="false">(D140*(1+Условия!$D$13))*Условия!$A$13</f>
        <v>2619540</v>
      </c>
      <c r="L140" s="26" t="n">
        <f aca="false">((D140*(1+Условия!$D$13))-(D140*(1+Условия!$D$13))*Условия!$A$13)/24</f>
        <v>436590</v>
      </c>
      <c r="M140" s="26" t="n">
        <f aca="false">D140*(1+Условия!$D$13)</f>
        <v>13097700</v>
      </c>
      <c r="N140" s="26" t="n">
        <f aca="false">(D140*(1+Условия!$B$14))*Условия!$A$14</f>
        <v>3288978</v>
      </c>
      <c r="O140" s="26" t="n">
        <f aca="false">((D140*(1+Условия!$B$14))-(D140*(1+Условия!$B$14))*Условия!$A$14)/12</f>
        <v>639523.5</v>
      </c>
      <c r="P140" s="26" t="n">
        <f aca="false">D140*(1+Условия!$B$14)</f>
        <v>10963260</v>
      </c>
      <c r="Q140" s="26" t="n">
        <f aca="false">(D140*(1+Условия!$C$14))*Условия!$A$14</f>
        <v>3521826</v>
      </c>
      <c r="R140" s="26" t="n">
        <f aca="false">((D140*(1+Условия!$C$14))-(D140*(1+Условия!$C$14))*Условия!$A$14)/18</f>
        <v>456533</v>
      </c>
      <c r="S140" s="26" t="n">
        <f aca="false">D140*(1+Условия!$C$14)</f>
        <v>11739420</v>
      </c>
      <c r="T140" s="26" t="n">
        <f aca="false">(D140*(1+Условия!$D$14))*Условия!$A$14</f>
        <v>3754674</v>
      </c>
      <c r="U140" s="26" t="n">
        <f aca="false">((D140*(1+Условия!$D$14))-(D140*(1+Условия!$D$14))*Условия!$A$14)/24</f>
        <v>365037.75</v>
      </c>
      <c r="V140" s="26" t="n">
        <f aca="false">D140*(1+Условия!$D$14)</f>
        <v>12515580</v>
      </c>
      <c r="W140" s="26" t="n">
        <f aca="false">(D140*(1+Условия!$B$15))*Условия!$A$15</f>
        <v>5214825</v>
      </c>
      <c r="X140" s="26" t="n">
        <f aca="false">((D140*(1+Условия!$B$15))-(D140*(1+Условия!$B$15))*Условия!$A$15)/12</f>
        <v>434568.75</v>
      </c>
      <c r="Y140" s="26" t="n">
        <f aca="false">D140*(1+Условия!$B$15)</f>
        <v>10429650</v>
      </c>
      <c r="Z140" s="26" t="n">
        <f aca="false">(D140*(1+Условия!$C$15))*Условия!$A$15</f>
        <v>5578650</v>
      </c>
      <c r="AA140" s="26" t="n">
        <f aca="false">((D140*(1+Условия!$C$15))-(D140*(1+Условия!$C$15))*Условия!$A$15)/18</f>
        <v>309925</v>
      </c>
      <c r="AB140" s="26" t="n">
        <f aca="false">D140*(1+Условия!$C$15)</f>
        <v>11157300</v>
      </c>
      <c r="AC140" s="26" t="n">
        <f aca="false">(D140*(1+Условия!$D$15))*Условия!$A$15</f>
        <v>5942475</v>
      </c>
      <c r="AD140" s="26" t="n">
        <f aca="false">((D140*(1+Условия!$D$15))-(D140*(1+Условия!$D$15))*Условия!$A$15)/24</f>
        <v>247603.125</v>
      </c>
      <c r="AE140" s="26" t="n">
        <f aca="false">D140*(1+Условия!$D$15)</f>
        <v>11884950</v>
      </c>
    </row>
    <row r="141" customFormat="false" ht="15" hidden="false" customHeight="false" outlineLevel="0" collapsed="false">
      <c r="A141" s="23" t="n">
        <v>140</v>
      </c>
      <c r="B141" s="24" t="n">
        <v>5.16</v>
      </c>
      <c r="C141" s="25" t="n">
        <f aca="false">Условия!$B$8</f>
        <v>1800000</v>
      </c>
      <c r="D141" s="25" t="n">
        <f aca="false">B141*C141</f>
        <v>9288000</v>
      </c>
      <c r="E141" s="26" t="n">
        <f aca="false">(D141*(1+Условия!$B$13))*Условия!$A$13</f>
        <v>2136240</v>
      </c>
      <c r="F141" s="26" t="n">
        <f aca="false">((D141*(1+Условия!$B$13))-(D141*(1+Условия!$B$13))*Условия!$A$13)/12</f>
        <v>712080</v>
      </c>
      <c r="G141" s="26" t="n">
        <f aca="false">D141*(1+Условия!$B$13)</f>
        <v>10681200</v>
      </c>
      <c r="H141" s="26" t="n">
        <f aca="false">(D141*(1+Условия!$C$13))*Условия!$A$13</f>
        <v>2322000</v>
      </c>
      <c r="I141" s="26" t="n">
        <f aca="false">((D141*(1+Условия!$C$13))-(D141*(1+Условия!$C$13))*Условия!$A$13)/18</f>
        <v>516000</v>
      </c>
      <c r="J141" s="26" t="n">
        <f aca="false">D141*(1+Условия!$C$13)</f>
        <v>11610000</v>
      </c>
      <c r="K141" s="26" t="n">
        <f aca="false">(D141*(1+Условия!$D$13))*Условия!$A$13</f>
        <v>2507760</v>
      </c>
      <c r="L141" s="26" t="n">
        <f aca="false">((D141*(1+Условия!$D$13))-(D141*(1+Условия!$D$13))*Условия!$A$13)/24</f>
        <v>417960</v>
      </c>
      <c r="M141" s="26" t="n">
        <f aca="false">D141*(1+Условия!$D$13)</f>
        <v>12538800</v>
      </c>
      <c r="N141" s="26" t="n">
        <f aca="false">(D141*(1+Условия!$B$14))*Условия!$A$14</f>
        <v>3148632</v>
      </c>
      <c r="O141" s="26" t="n">
        <f aca="false">((D141*(1+Условия!$B$14))-(D141*(1+Условия!$B$14))*Условия!$A$14)/12</f>
        <v>612234</v>
      </c>
      <c r="P141" s="26" t="n">
        <f aca="false">D141*(1+Условия!$B$14)</f>
        <v>10495440</v>
      </c>
      <c r="Q141" s="26" t="n">
        <f aca="false">(D141*(1+Условия!$C$14))*Условия!$A$14</f>
        <v>3371544</v>
      </c>
      <c r="R141" s="26" t="n">
        <f aca="false">((D141*(1+Условия!$C$14))-(D141*(1+Условия!$C$14))*Условия!$A$14)/18</f>
        <v>437052</v>
      </c>
      <c r="S141" s="26" t="n">
        <f aca="false">D141*(1+Условия!$C$14)</f>
        <v>11238480</v>
      </c>
      <c r="T141" s="26" t="n">
        <f aca="false">(D141*(1+Условия!$D$14))*Условия!$A$14</f>
        <v>3594456</v>
      </c>
      <c r="U141" s="26" t="n">
        <f aca="false">((D141*(1+Условия!$D$14))-(D141*(1+Условия!$D$14))*Условия!$A$14)/24</f>
        <v>349461</v>
      </c>
      <c r="V141" s="26" t="n">
        <f aca="false">D141*(1+Условия!$D$14)</f>
        <v>11981520</v>
      </c>
      <c r="W141" s="26" t="n">
        <f aca="false">(D141*(1+Условия!$B$15))*Условия!$A$15</f>
        <v>4992300</v>
      </c>
      <c r="X141" s="26" t="n">
        <f aca="false">((D141*(1+Условия!$B$15))-(D141*(1+Условия!$B$15))*Условия!$A$15)/12</f>
        <v>416025</v>
      </c>
      <c r="Y141" s="26" t="n">
        <f aca="false">D141*(1+Условия!$B$15)</f>
        <v>9984600</v>
      </c>
      <c r="Z141" s="26" t="n">
        <f aca="false">(D141*(1+Условия!$C$15))*Условия!$A$15</f>
        <v>5340600</v>
      </c>
      <c r="AA141" s="26" t="n">
        <f aca="false">((D141*(1+Условия!$C$15))-(D141*(1+Условия!$C$15))*Условия!$A$15)/18</f>
        <v>296700</v>
      </c>
      <c r="AB141" s="26" t="n">
        <f aca="false">D141*(1+Условия!$C$15)</f>
        <v>10681200</v>
      </c>
      <c r="AC141" s="26" t="n">
        <f aca="false">(D141*(1+Условия!$D$15))*Условия!$A$15</f>
        <v>5688900</v>
      </c>
      <c r="AD141" s="26" t="n">
        <f aca="false">((D141*(1+Условия!$D$15))-(D141*(1+Условия!$D$15))*Условия!$A$15)/24</f>
        <v>237037.5</v>
      </c>
      <c r="AE141" s="26" t="n">
        <f aca="false">D141*(1+Условия!$D$15)</f>
        <v>11377800</v>
      </c>
    </row>
    <row r="142" customFormat="false" ht="15" hidden="false" customHeight="false" outlineLevel="0" collapsed="false">
      <c r="A142" s="23" t="n">
        <v>141</v>
      </c>
      <c r="B142" s="24" t="n">
        <v>5.19</v>
      </c>
      <c r="C142" s="25" t="n">
        <f aca="false">Условия!$B$8</f>
        <v>1800000</v>
      </c>
      <c r="D142" s="25" t="n">
        <f aca="false">B142*C142</f>
        <v>9342000</v>
      </c>
      <c r="E142" s="26" t="n">
        <f aca="false">(D142*(1+Условия!$B$13))*Условия!$A$13</f>
        <v>2148660</v>
      </c>
      <c r="F142" s="26" t="n">
        <f aca="false">((D142*(1+Условия!$B$13))-(D142*(1+Условия!$B$13))*Условия!$A$13)/12</f>
        <v>716220</v>
      </c>
      <c r="G142" s="26" t="n">
        <f aca="false">D142*(1+Условия!$B$13)</f>
        <v>10743300</v>
      </c>
      <c r="H142" s="26" t="n">
        <f aca="false">(D142*(1+Условия!$C$13))*Условия!$A$13</f>
        <v>2335500</v>
      </c>
      <c r="I142" s="26" t="n">
        <f aca="false">((D142*(1+Условия!$C$13))-(D142*(1+Условия!$C$13))*Условия!$A$13)/18</f>
        <v>519000</v>
      </c>
      <c r="J142" s="26" t="n">
        <f aca="false">D142*(1+Условия!$C$13)</f>
        <v>11677500</v>
      </c>
      <c r="K142" s="26" t="n">
        <f aca="false">(D142*(1+Условия!$D$13))*Условия!$A$13</f>
        <v>2522340</v>
      </c>
      <c r="L142" s="26" t="n">
        <f aca="false">((D142*(1+Условия!$D$13))-(D142*(1+Условия!$D$13))*Условия!$A$13)/24</f>
        <v>420390</v>
      </c>
      <c r="M142" s="26" t="n">
        <f aca="false">D142*(1+Условия!$D$13)</f>
        <v>12611700</v>
      </c>
      <c r="N142" s="26" t="n">
        <f aca="false">(D142*(1+Условия!$B$14))*Условия!$A$14</f>
        <v>3166938</v>
      </c>
      <c r="O142" s="26" t="n">
        <f aca="false">((D142*(1+Условия!$B$14))-(D142*(1+Условия!$B$14))*Условия!$A$14)/12</f>
        <v>615793.5</v>
      </c>
      <c r="P142" s="26" t="n">
        <f aca="false">D142*(1+Условия!$B$14)</f>
        <v>10556460</v>
      </c>
      <c r="Q142" s="26" t="n">
        <f aca="false">(D142*(1+Условия!$C$14))*Условия!$A$14</f>
        <v>3391146</v>
      </c>
      <c r="R142" s="26" t="n">
        <f aca="false">((D142*(1+Условия!$C$14))-(D142*(1+Условия!$C$14))*Условия!$A$14)/18</f>
        <v>439593</v>
      </c>
      <c r="S142" s="26" t="n">
        <f aca="false">D142*(1+Условия!$C$14)</f>
        <v>11303820</v>
      </c>
      <c r="T142" s="26" t="n">
        <f aca="false">(D142*(1+Условия!$D$14))*Условия!$A$14</f>
        <v>3615354</v>
      </c>
      <c r="U142" s="26" t="n">
        <f aca="false">((D142*(1+Условия!$D$14))-(D142*(1+Условия!$D$14))*Условия!$A$14)/24</f>
        <v>351492.75</v>
      </c>
      <c r="V142" s="26" t="n">
        <f aca="false">D142*(1+Условия!$D$14)</f>
        <v>12051180</v>
      </c>
      <c r="W142" s="26" t="n">
        <f aca="false">(D142*(1+Условия!$B$15))*Условия!$A$15</f>
        <v>5021325</v>
      </c>
      <c r="X142" s="26" t="n">
        <f aca="false">((D142*(1+Условия!$B$15))-(D142*(1+Условия!$B$15))*Условия!$A$15)/12</f>
        <v>418443.75</v>
      </c>
      <c r="Y142" s="26" t="n">
        <f aca="false">D142*(1+Условия!$B$15)</f>
        <v>10042650</v>
      </c>
      <c r="Z142" s="26" t="n">
        <f aca="false">(D142*(1+Условия!$C$15))*Условия!$A$15</f>
        <v>5371650</v>
      </c>
      <c r="AA142" s="26" t="n">
        <f aca="false">((D142*(1+Условия!$C$15))-(D142*(1+Условия!$C$15))*Условия!$A$15)/18</f>
        <v>298425</v>
      </c>
      <c r="AB142" s="26" t="n">
        <f aca="false">D142*(1+Условия!$C$15)</f>
        <v>10743300</v>
      </c>
      <c r="AC142" s="26" t="n">
        <f aca="false">(D142*(1+Условия!$D$15))*Условия!$A$15</f>
        <v>5721975</v>
      </c>
      <c r="AD142" s="26" t="n">
        <f aca="false">((D142*(1+Условия!$D$15))-(D142*(1+Условия!$D$15))*Условия!$A$15)/24</f>
        <v>238415.625</v>
      </c>
      <c r="AE142" s="26" t="n">
        <f aca="false">D142*(1+Условия!$D$15)</f>
        <v>11443950</v>
      </c>
    </row>
    <row r="143" customFormat="false" ht="15" hidden="false" customHeight="false" outlineLevel="0" collapsed="false">
      <c r="A143" s="23" t="n">
        <v>142</v>
      </c>
      <c r="B143" s="24" t="n">
        <v>5.21</v>
      </c>
      <c r="C143" s="25" t="n">
        <f aca="false">Условия!$B$8</f>
        <v>1800000</v>
      </c>
      <c r="D143" s="25" t="n">
        <f aca="false">B143*C143</f>
        <v>9378000</v>
      </c>
      <c r="E143" s="26" t="n">
        <f aca="false">(D143*(1+Условия!$B$13))*Условия!$A$13</f>
        <v>2156940</v>
      </c>
      <c r="F143" s="26" t="n">
        <f aca="false">((D143*(1+Условия!$B$13))-(D143*(1+Условия!$B$13))*Условия!$A$13)/12</f>
        <v>718980</v>
      </c>
      <c r="G143" s="26" t="n">
        <f aca="false">D143*(1+Условия!$B$13)</f>
        <v>10784700</v>
      </c>
      <c r="H143" s="26" t="n">
        <f aca="false">(D143*(1+Условия!$C$13))*Условия!$A$13</f>
        <v>2344500</v>
      </c>
      <c r="I143" s="26" t="n">
        <f aca="false">((D143*(1+Условия!$C$13))-(D143*(1+Условия!$C$13))*Условия!$A$13)/18</f>
        <v>521000</v>
      </c>
      <c r="J143" s="26" t="n">
        <f aca="false">D143*(1+Условия!$C$13)</f>
        <v>11722500</v>
      </c>
      <c r="K143" s="26" t="n">
        <f aca="false">(D143*(1+Условия!$D$13))*Условия!$A$13</f>
        <v>2532060</v>
      </c>
      <c r="L143" s="26" t="n">
        <f aca="false">((D143*(1+Условия!$D$13))-(D143*(1+Условия!$D$13))*Условия!$A$13)/24</f>
        <v>422010</v>
      </c>
      <c r="M143" s="26" t="n">
        <f aca="false">D143*(1+Условия!$D$13)</f>
        <v>12660300</v>
      </c>
      <c r="N143" s="26" t="n">
        <f aca="false">(D143*(1+Условия!$B$14))*Условия!$A$14</f>
        <v>3179142</v>
      </c>
      <c r="O143" s="26" t="n">
        <f aca="false">((D143*(1+Условия!$B$14))-(D143*(1+Условия!$B$14))*Условия!$A$14)/12</f>
        <v>618166.5</v>
      </c>
      <c r="P143" s="26" t="n">
        <f aca="false">D143*(1+Условия!$B$14)</f>
        <v>10597140</v>
      </c>
      <c r="Q143" s="26" t="n">
        <f aca="false">(D143*(1+Условия!$C$14))*Условия!$A$14</f>
        <v>3404214</v>
      </c>
      <c r="R143" s="26" t="n">
        <f aca="false">((D143*(1+Условия!$C$14))-(D143*(1+Условия!$C$14))*Условия!$A$14)/18</f>
        <v>441287</v>
      </c>
      <c r="S143" s="26" t="n">
        <f aca="false">D143*(1+Условия!$C$14)</f>
        <v>11347380</v>
      </c>
      <c r="T143" s="26" t="n">
        <f aca="false">(D143*(1+Условия!$D$14))*Условия!$A$14</f>
        <v>3629286</v>
      </c>
      <c r="U143" s="26" t="n">
        <f aca="false">((D143*(1+Условия!$D$14))-(D143*(1+Условия!$D$14))*Условия!$A$14)/24</f>
        <v>352847.25</v>
      </c>
      <c r="V143" s="26" t="n">
        <f aca="false">D143*(1+Условия!$D$14)</f>
        <v>12097620</v>
      </c>
      <c r="W143" s="26" t="n">
        <f aca="false">(D143*(1+Условия!$B$15))*Условия!$A$15</f>
        <v>5040675</v>
      </c>
      <c r="X143" s="26" t="n">
        <f aca="false">((D143*(1+Условия!$B$15))-(D143*(1+Условия!$B$15))*Условия!$A$15)/12</f>
        <v>420056.25</v>
      </c>
      <c r="Y143" s="26" t="n">
        <f aca="false">D143*(1+Условия!$B$15)</f>
        <v>10081350</v>
      </c>
      <c r="Z143" s="26" t="n">
        <f aca="false">(D143*(1+Условия!$C$15))*Условия!$A$15</f>
        <v>5392350</v>
      </c>
      <c r="AA143" s="26" t="n">
        <f aca="false">((D143*(1+Условия!$C$15))-(D143*(1+Условия!$C$15))*Условия!$A$15)/18</f>
        <v>299575</v>
      </c>
      <c r="AB143" s="26" t="n">
        <f aca="false">D143*(1+Условия!$C$15)</f>
        <v>10784700</v>
      </c>
      <c r="AC143" s="26" t="n">
        <f aca="false">(D143*(1+Условия!$D$15))*Условия!$A$15</f>
        <v>5744025</v>
      </c>
      <c r="AD143" s="26" t="n">
        <f aca="false">((D143*(1+Условия!$D$15))-(D143*(1+Условия!$D$15))*Условия!$A$15)/24</f>
        <v>239334.375</v>
      </c>
      <c r="AE143" s="26" t="n">
        <f aca="false">D143*(1+Условия!$D$15)</f>
        <v>11488050</v>
      </c>
    </row>
    <row r="144" customFormat="false" ht="15" hidden="false" customHeight="false" outlineLevel="0" collapsed="false">
      <c r="A144" s="23" t="n">
        <v>143</v>
      </c>
      <c r="B144" s="24" t="n">
        <v>5.24</v>
      </c>
      <c r="C144" s="25" t="n">
        <f aca="false">Условия!$B$8</f>
        <v>1800000</v>
      </c>
      <c r="D144" s="25" t="n">
        <f aca="false">B144*C144</f>
        <v>9432000</v>
      </c>
      <c r="E144" s="26" t="n">
        <f aca="false">(D144*(1+Условия!$B$13))*Условия!$A$13</f>
        <v>2169360</v>
      </c>
      <c r="F144" s="26" t="n">
        <f aca="false">((D144*(1+Условия!$B$13))-(D144*(1+Условия!$B$13))*Условия!$A$13)/12</f>
        <v>723120</v>
      </c>
      <c r="G144" s="26" t="n">
        <f aca="false">D144*(1+Условия!$B$13)</f>
        <v>10846800</v>
      </c>
      <c r="H144" s="26" t="n">
        <f aca="false">(D144*(1+Условия!$C$13))*Условия!$A$13</f>
        <v>2358000</v>
      </c>
      <c r="I144" s="26" t="n">
        <f aca="false">((D144*(1+Условия!$C$13))-(D144*(1+Условия!$C$13))*Условия!$A$13)/18</f>
        <v>524000</v>
      </c>
      <c r="J144" s="26" t="n">
        <f aca="false">D144*(1+Условия!$C$13)</f>
        <v>11790000</v>
      </c>
      <c r="K144" s="26" t="n">
        <f aca="false">(D144*(1+Условия!$D$13))*Условия!$A$13</f>
        <v>2546640</v>
      </c>
      <c r="L144" s="26" t="n">
        <f aca="false">((D144*(1+Условия!$D$13))-(D144*(1+Условия!$D$13))*Условия!$A$13)/24</f>
        <v>424440</v>
      </c>
      <c r="M144" s="26" t="n">
        <f aca="false">D144*(1+Условия!$D$13)</f>
        <v>12733200</v>
      </c>
      <c r="N144" s="26" t="n">
        <f aca="false">(D144*(1+Условия!$B$14))*Условия!$A$14</f>
        <v>3197448</v>
      </c>
      <c r="O144" s="26" t="n">
        <f aca="false">((D144*(1+Условия!$B$14))-(D144*(1+Условия!$B$14))*Условия!$A$14)/12</f>
        <v>621726</v>
      </c>
      <c r="P144" s="26" t="n">
        <f aca="false">D144*(1+Условия!$B$14)</f>
        <v>10658160</v>
      </c>
      <c r="Q144" s="26" t="n">
        <f aca="false">(D144*(1+Условия!$C$14))*Условия!$A$14</f>
        <v>3423816</v>
      </c>
      <c r="R144" s="26" t="n">
        <f aca="false">((D144*(1+Условия!$C$14))-(D144*(1+Условия!$C$14))*Условия!$A$14)/18</f>
        <v>443828</v>
      </c>
      <c r="S144" s="26" t="n">
        <f aca="false">D144*(1+Условия!$C$14)</f>
        <v>11412720</v>
      </c>
      <c r="T144" s="26" t="n">
        <f aca="false">(D144*(1+Условия!$D$14))*Условия!$A$14</f>
        <v>3650184</v>
      </c>
      <c r="U144" s="26" t="n">
        <f aca="false">((D144*(1+Условия!$D$14))-(D144*(1+Условия!$D$14))*Условия!$A$14)/24</f>
        <v>354879</v>
      </c>
      <c r="V144" s="26" t="n">
        <f aca="false">D144*(1+Условия!$D$14)</f>
        <v>12167280</v>
      </c>
      <c r="W144" s="26" t="n">
        <f aca="false">(D144*(1+Условия!$B$15))*Условия!$A$15</f>
        <v>5069700</v>
      </c>
      <c r="X144" s="26" t="n">
        <f aca="false">((D144*(1+Условия!$B$15))-(D144*(1+Условия!$B$15))*Условия!$A$15)/12</f>
        <v>422475</v>
      </c>
      <c r="Y144" s="26" t="n">
        <f aca="false">D144*(1+Условия!$B$15)</f>
        <v>10139400</v>
      </c>
      <c r="Z144" s="26" t="n">
        <f aca="false">(D144*(1+Условия!$C$15))*Условия!$A$15</f>
        <v>5423400</v>
      </c>
      <c r="AA144" s="26" t="n">
        <f aca="false">((D144*(1+Условия!$C$15))-(D144*(1+Условия!$C$15))*Условия!$A$15)/18</f>
        <v>301300</v>
      </c>
      <c r="AB144" s="26" t="n">
        <f aca="false">D144*(1+Условия!$C$15)</f>
        <v>10846800</v>
      </c>
      <c r="AC144" s="26" t="n">
        <f aca="false">(D144*(1+Условия!$D$15))*Условия!$A$15</f>
        <v>5777100</v>
      </c>
      <c r="AD144" s="26" t="n">
        <f aca="false">((D144*(1+Условия!$D$15))-(D144*(1+Условия!$D$15))*Условия!$A$15)/24</f>
        <v>240712.5</v>
      </c>
      <c r="AE144" s="26" t="n">
        <f aca="false">D144*(1+Условия!$D$15)</f>
        <v>11554200</v>
      </c>
    </row>
    <row r="145" customFormat="false" ht="15" hidden="false" customHeight="false" outlineLevel="0" collapsed="false">
      <c r="A145" s="23" t="n">
        <v>144</v>
      </c>
      <c r="B145" s="24" t="n">
        <v>5.27</v>
      </c>
      <c r="C145" s="25" t="n">
        <f aca="false">Условия!$B$8</f>
        <v>1800000</v>
      </c>
      <c r="D145" s="25" t="n">
        <f aca="false">B145*C145</f>
        <v>9486000</v>
      </c>
      <c r="E145" s="26" t="n">
        <f aca="false">(D145*(1+Условия!$B$13))*Условия!$A$13</f>
        <v>2181780</v>
      </c>
      <c r="F145" s="26" t="n">
        <f aca="false">((D145*(1+Условия!$B$13))-(D145*(1+Условия!$B$13))*Условия!$A$13)/12</f>
        <v>727260</v>
      </c>
      <c r="G145" s="26" t="n">
        <f aca="false">D145*(1+Условия!$B$13)</f>
        <v>10908900</v>
      </c>
      <c r="H145" s="26" t="n">
        <f aca="false">(D145*(1+Условия!$C$13))*Условия!$A$13</f>
        <v>2371500</v>
      </c>
      <c r="I145" s="26" t="n">
        <f aca="false">((D145*(1+Условия!$C$13))-(D145*(1+Условия!$C$13))*Условия!$A$13)/18</f>
        <v>527000</v>
      </c>
      <c r="J145" s="26" t="n">
        <f aca="false">D145*(1+Условия!$C$13)</f>
        <v>11857500</v>
      </c>
      <c r="K145" s="26" t="n">
        <f aca="false">(D145*(1+Условия!$D$13))*Условия!$A$13</f>
        <v>2561220</v>
      </c>
      <c r="L145" s="26" t="n">
        <f aca="false">((D145*(1+Условия!$D$13))-(D145*(1+Условия!$D$13))*Условия!$A$13)/24</f>
        <v>426870</v>
      </c>
      <c r="M145" s="26" t="n">
        <f aca="false">D145*(1+Условия!$D$13)</f>
        <v>12806100</v>
      </c>
      <c r="N145" s="26" t="n">
        <f aca="false">(D145*(1+Условия!$B$14))*Условия!$A$14</f>
        <v>3215754</v>
      </c>
      <c r="O145" s="26" t="n">
        <f aca="false">((D145*(1+Условия!$B$14))-(D145*(1+Условия!$B$14))*Условия!$A$14)/12</f>
        <v>625285.5</v>
      </c>
      <c r="P145" s="26" t="n">
        <f aca="false">D145*(1+Условия!$B$14)</f>
        <v>10719180</v>
      </c>
      <c r="Q145" s="26" t="n">
        <f aca="false">(D145*(1+Условия!$C$14))*Условия!$A$14</f>
        <v>3443418</v>
      </c>
      <c r="R145" s="26" t="n">
        <f aca="false">((D145*(1+Условия!$C$14))-(D145*(1+Условия!$C$14))*Условия!$A$14)/18</f>
        <v>446369</v>
      </c>
      <c r="S145" s="26" t="n">
        <f aca="false">D145*(1+Условия!$C$14)</f>
        <v>11478060</v>
      </c>
      <c r="T145" s="26" t="n">
        <f aca="false">(D145*(1+Условия!$D$14))*Условия!$A$14</f>
        <v>3671082</v>
      </c>
      <c r="U145" s="26" t="n">
        <f aca="false">((D145*(1+Условия!$D$14))-(D145*(1+Условия!$D$14))*Условия!$A$14)/24</f>
        <v>356910.75</v>
      </c>
      <c r="V145" s="26" t="n">
        <f aca="false">D145*(1+Условия!$D$14)</f>
        <v>12236940</v>
      </c>
      <c r="W145" s="26" t="n">
        <f aca="false">(D145*(1+Условия!$B$15))*Условия!$A$15</f>
        <v>5098725</v>
      </c>
      <c r="X145" s="26" t="n">
        <f aca="false">((D145*(1+Условия!$B$15))-(D145*(1+Условия!$B$15))*Условия!$A$15)/12</f>
        <v>424893.75</v>
      </c>
      <c r="Y145" s="26" t="n">
        <f aca="false">D145*(1+Условия!$B$15)</f>
        <v>10197450</v>
      </c>
      <c r="Z145" s="26" t="n">
        <f aca="false">(D145*(1+Условия!$C$15))*Условия!$A$15</f>
        <v>5454450</v>
      </c>
      <c r="AA145" s="26" t="n">
        <f aca="false">((D145*(1+Условия!$C$15))-(D145*(1+Условия!$C$15))*Условия!$A$15)/18</f>
        <v>303025</v>
      </c>
      <c r="AB145" s="26" t="n">
        <f aca="false">D145*(1+Условия!$C$15)</f>
        <v>10908900</v>
      </c>
      <c r="AC145" s="26" t="n">
        <f aca="false">(D145*(1+Условия!$D$15))*Условия!$A$15</f>
        <v>5810175</v>
      </c>
      <c r="AD145" s="26" t="n">
        <f aca="false">((D145*(1+Условия!$D$15))-(D145*(1+Условия!$D$15))*Условия!$A$15)/24</f>
        <v>242090.625</v>
      </c>
      <c r="AE145" s="26" t="n">
        <f aca="false">D145*(1+Условия!$D$15)</f>
        <v>11620350</v>
      </c>
    </row>
    <row r="146" customFormat="false" ht="15" hidden="false" customHeight="false" outlineLevel="0" collapsed="false">
      <c r="A146" s="23" t="n">
        <v>145</v>
      </c>
      <c r="B146" s="24" t="n">
        <v>5.28</v>
      </c>
      <c r="C146" s="25" t="n">
        <f aca="false">Условия!$B$8</f>
        <v>1800000</v>
      </c>
      <c r="D146" s="25" t="n">
        <f aca="false">B146*C146</f>
        <v>9504000</v>
      </c>
      <c r="E146" s="26" t="n">
        <f aca="false">(D146*(1+Условия!$B$13))*Условия!$A$13</f>
        <v>2185920</v>
      </c>
      <c r="F146" s="26" t="n">
        <f aca="false">((D146*(1+Условия!$B$13))-(D146*(1+Условия!$B$13))*Условия!$A$13)/12</f>
        <v>728640</v>
      </c>
      <c r="G146" s="26" t="n">
        <f aca="false">D146*(1+Условия!$B$13)</f>
        <v>10929600</v>
      </c>
      <c r="H146" s="26" t="n">
        <f aca="false">(D146*(1+Условия!$C$13))*Условия!$A$13</f>
        <v>2376000</v>
      </c>
      <c r="I146" s="26" t="n">
        <f aca="false">((D146*(1+Условия!$C$13))-(D146*(1+Условия!$C$13))*Условия!$A$13)/18</f>
        <v>528000</v>
      </c>
      <c r="J146" s="26" t="n">
        <f aca="false">D146*(1+Условия!$C$13)</f>
        <v>11880000</v>
      </c>
      <c r="K146" s="26" t="n">
        <f aca="false">(D146*(1+Условия!$D$13))*Условия!$A$13</f>
        <v>2566080</v>
      </c>
      <c r="L146" s="26" t="n">
        <f aca="false">((D146*(1+Условия!$D$13))-(D146*(1+Условия!$D$13))*Условия!$A$13)/24</f>
        <v>427680</v>
      </c>
      <c r="M146" s="26" t="n">
        <f aca="false">D146*(1+Условия!$D$13)</f>
        <v>12830400</v>
      </c>
      <c r="N146" s="26" t="n">
        <f aca="false">(D146*(1+Условия!$B$14))*Условия!$A$14</f>
        <v>3221856</v>
      </c>
      <c r="O146" s="26" t="n">
        <f aca="false">((D146*(1+Условия!$B$14))-(D146*(1+Условия!$B$14))*Условия!$A$14)/12</f>
        <v>626472</v>
      </c>
      <c r="P146" s="26" t="n">
        <f aca="false">D146*(1+Условия!$B$14)</f>
        <v>10739520</v>
      </c>
      <c r="Q146" s="26" t="n">
        <f aca="false">(D146*(1+Условия!$C$14))*Условия!$A$14</f>
        <v>3449952</v>
      </c>
      <c r="R146" s="26" t="n">
        <f aca="false">((D146*(1+Условия!$C$14))-(D146*(1+Условия!$C$14))*Условия!$A$14)/18</f>
        <v>447216</v>
      </c>
      <c r="S146" s="26" t="n">
        <f aca="false">D146*(1+Условия!$C$14)</f>
        <v>11499840</v>
      </c>
      <c r="T146" s="26" t="n">
        <f aca="false">(D146*(1+Условия!$D$14))*Условия!$A$14</f>
        <v>3678048</v>
      </c>
      <c r="U146" s="26" t="n">
        <f aca="false">((D146*(1+Условия!$D$14))-(D146*(1+Условия!$D$14))*Условия!$A$14)/24</f>
        <v>357588</v>
      </c>
      <c r="V146" s="26" t="n">
        <f aca="false">D146*(1+Условия!$D$14)</f>
        <v>12260160</v>
      </c>
      <c r="W146" s="26" t="n">
        <f aca="false">(D146*(1+Условия!$B$15))*Условия!$A$15</f>
        <v>5108400</v>
      </c>
      <c r="X146" s="26" t="n">
        <f aca="false">((D146*(1+Условия!$B$15))-(D146*(1+Условия!$B$15))*Условия!$A$15)/12</f>
        <v>425700</v>
      </c>
      <c r="Y146" s="26" t="n">
        <f aca="false">D146*(1+Условия!$B$15)</f>
        <v>10216800</v>
      </c>
      <c r="Z146" s="26" t="n">
        <f aca="false">(D146*(1+Условия!$C$15))*Условия!$A$15</f>
        <v>5464800</v>
      </c>
      <c r="AA146" s="26" t="n">
        <f aca="false">((D146*(1+Условия!$C$15))-(D146*(1+Условия!$C$15))*Условия!$A$15)/18</f>
        <v>303600</v>
      </c>
      <c r="AB146" s="26" t="n">
        <f aca="false">D146*(1+Условия!$C$15)</f>
        <v>10929600</v>
      </c>
      <c r="AC146" s="26" t="n">
        <f aca="false">(D146*(1+Условия!$D$15))*Условия!$A$15</f>
        <v>5821200</v>
      </c>
      <c r="AD146" s="26" t="n">
        <f aca="false">((D146*(1+Условия!$D$15))-(D146*(1+Условия!$D$15))*Условия!$A$15)/24</f>
        <v>242550</v>
      </c>
      <c r="AE146" s="26" t="n">
        <f aca="false">D146*(1+Условия!$D$15)</f>
        <v>11642400</v>
      </c>
    </row>
    <row r="147" customFormat="false" ht="15" hidden="false" customHeight="false" outlineLevel="0" collapsed="false">
      <c r="A147" s="23" t="n">
        <v>146</v>
      </c>
      <c r="B147" s="24" t="n">
        <v>5.31</v>
      </c>
      <c r="C147" s="25" t="n">
        <f aca="false">Условия!$B$8</f>
        <v>1800000</v>
      </c>
      <c r="D147" s="25" t="n">
        <f aca="false">B147*C147</f>
        <v>9558000</v>
      </c>
      <c r="E147" s="26" t="n">
        <f aca="false">(D147*(1+Условия!$B$13))*Условия!$A$13</f>
        <v>2198340</v>
      </c>
      <c r="F147" s="26" t="n">
        <f aca="false">((D147*(1+Условия!$B$13))-(D147*(1+Условия!$B$13))*Условия!$A$13)/12</f>
        <v>732780</v>
      </c>
      <c r="G147" s="26" t="n">
        <f aca="false">D147*(1+Условия!$B$13)</f>
        <v>10991700</v>
      </c>
      <c r="H147" s="26" t="n">
        <f aca="false">(D147*(1+Условия!$C$13))*Условия!$A$13</f>
        <v>2389500</v>
      </c>
      <c r="I147" s="26" t="n">
        <f aca="false">((D147*(1+Условия!$C$13))-(D147*(1+Условия!$C$13))*Условия!$A$13)/18</f>
        <v>531000</v>
      </c>
      <c r="J147" s="26" t="n">
        <f aca="false">D147*(1+Условия!$C$13)</f>
        <v>11947500</v>
      </c>
      <c r="K147" s="26" t="n">
        <f aca="false">(D147*(1+Условия!$D$13))*Условия!$A$13</f>
        <v>2580660</v>
      </c>
      <c r="L147" s="26" t="n">
        <f aca="false">((D147*(1+Условия!$D$13))-(D147*(1+Условия!$D$13))*Условия!$A$13)/24</f>
        <v>430110</v>
      </c>
      <c r="M147" s="26" t="n">
        <f aca="false">D147*(1+Условия!$D$13)</f>
        <v>12903300</v>
      </c>
      <c r="N147" s="26" t="n">
        <f aca="false">(D147*(1+Условия!$B$14))*Условия!$A$14</f>
        <v>3240162</v>
      </c>
      <c r="O147" s="26" t="n">
        <f aca="false">((D147*(1+Условия!$B$14))-(D147*(1+Условия!$B$14))*Условия!$A$14)/12</f>
        <v>630031.5</v>
      </c>
      <c r="P147" s="26" t="n">
        <f aca="false">D147*(1+Условия!$B$14)</f>
        <v>10800540</v>
      </c>
      <c r="Q147" s="26" t="n">
        <f aca="false">(D147*(1+Условия!$C$14))*Условия!$A$14</f>
        <v>3469554</v>
      </c>
      <c r="R147" s="26" t="n">
        <f aca="false">((D147*(1+Условия!$C$14))-(D147*(1+Условия!$C$14))*Условия!$A$14)/18</f>
        <v>449757</v>
      </c>
      <c r="S147" s="26" t="n">
        <f aca="false">D147*(1+Условия!$C$14)</f>
        <v>11565180</v>
      </c>
      <c r="T147" s="26" t="n">
        <f aca="false">(D147*(1+Условия!$D$14))*Условия!$A$14</f>
        <v>3698946</v>
      </c>
      <c r="U147" s="26" t="n">
        <f aca="false">((D147*(1+Условия!$D$14))-(D147*(1+Условия!$D$14))*Условия!$A$14)/24</f>
        <v>359619.75</v>
      </c>
      <c r="V147" s="26" t="n">
        <f aca="false">D147*(1+Условия!$D$14)</f>
        <v>12329820</v>
      </c>
      <c r="W147" s="26" t="n">
        <f aca="false">(D147*(1+Условия!$B$15))*Условия!$A$15</f>
        <v>5137425</v>
      </c>
      <c r="X147" s="26" t="n">
        <f aca="false">((D147*(1+Условия!$B$15))-(D147*(1+Условия!$B$15))*Условия!$A$15)/12</f>
        <v>428118.75</v>
      </c>
      <c r="Y147" s="26" t="n">
        <f aca="false">D147*(1+Условия!$B$15)</f>
        <v>10274850</v>
      </c>
      <c r="Z147" s="26" t="n">
        <f aca="false">(D147*(1+Условия!$C$15))*Условия!$A$15</f>
        <v>5495850</v>
      </c>
      <c r="AA147" s="26" t="n">
        <f aca="false">((D147*(1+Условия!$C$15))-(D147*(1+Условия!$C$15))*Условия!$A$15)/18</f>
        <v>305325</v>
      </c>
      <c r="AB147" s="26" t="n">
        <f aca="false">D147*(1+Условия!$C$15)</f>
        <v>10991700</v>
      </c>
      <c r="AC147" s="26" t="n">
        <f aca="false">(D147*(1+Условия!$D$15))*Условия!$A$15</f>
        <v>5854275</v>
      </c>
      <c r="AD147" s="26" t="n">
        <f aca="false">((D147*(1+Условия!$D$15))-(D147*(1+Условия!$D$15))*Условия!$A$15)/24</f>
        <v>243928.125</v>
      </c>
      <c r="AE147" s="26" t="n">
        <f aca="false">D147*(1+Условия!$D$15)</f>
        <v>11708550</v>
      </c>
    </row>
    <row r="148" customFormat="false" ht="15" hidden="false" customHeight="false" outlineLevel="0" collapsed="false">
      <c r="A148" s="23" t="n">
        <v>147</v>
      </c>
      <c r="B148" s="24" t="n">
        <v>5.34</v>
      </c>
      <c r="C148" s="25" t="n">
        <f aca="false">Условия!$B$8</f>
        <v>1800000</v>
      </c>
      <c r="D148" s="25" t="n">
        <f aca="false">B148*C148</f>
        <v>9612000</v>
      </c>
      <c r="E148" s="26" t="n">
        <f aca="false">(D148*(1+Условия!$B$13))*Условия!$A$13</f>
        <v>2210760</v>
      </c>
      <c r="F148" s="26" t="n">
        <f aca="false">((D148*(1+Условия!$B$13))-(D148*(1+Условия!$B$13))*Условия!$A$13)/12</f>
        <v>736920</v>
      </c>
      <c r="G148" s="26" t="n">
        <f aca="false">D148*(1+Условия!$B$13)</f>
        <v>11053800</v>
      </c>
      <c r="H148" s="26" t="n">
        <f aca="false">(D148*(1+Условия!$C$13))*Условия!$A$13</f>
        <v>2403000</v>
      </c>
      <c r="I148" s="26" t="n">
        <f aca="false">((D148*(1+Условия!$C$13))-(D148*(1+Условия!$C$13))*Условия!$A$13)/18</f>
        <v>534000</v>
      </c>
      <c r="J148" s="26" t="n">
        <f aca="false">D148*(1+Условия!$C$13)</f>
        <v>12015000</v>
      </c>
      <c r="K148" s="26" t="n">
        <f aca="false">(D148*(1+Условия!$D$13))*Условия!$A$13</f>
        <v>2595240</v>
      </c>
      <c r="L148" s="26" t="n">
        <f aca="false">((D148*(1+Условия!$D$13))-(D148*(1+Условия!$D$13))*Условия!$A$13)/24</f>
        <v>432540</v>
      </c>
      <c r="M148" s="26" t="n">
        <f aca="false">D148*(1+Условия!$D$13)</f>
        <v>12976200</v>
      </c>
      <c r="N148" s="26" t="n">
        <f aca="false">(D148*(1+Условия!$B$14))*Условия!$A$14</f>
        <v>3258468</v>
      </c>
      <c r="O148" s="26" t="n">
        <f aca="false">((D148*(1+Условия!$B$14))-(D148*(1+Условия!$B$14))*Условия!$A$14)/12</f>
        <v>633591</v>
      </c>
      <c r="P148" s="26" t="n">
        <f aca="false">D148*(1+Условия!$B$14)</f>
        <v>10861560</v>
      </c>
      <c r="Q148" s="26" t="n">
        <f aca="false">(D148*(1+Условия!$C$14))*Условия!$A$14</f>
        <v>3489156</v>
      </c>
      <c r="R148" s="26" t="n">
        <f aca="false">((D148*(1+Условия!$C$14))-(D148*(1+Условия!$C$14))*Условия!$A$14)/18</f>
        <v>452298</v>
      </c>
      <c r="S148" s="26" t="n">
        <f aca="false">D148*(1+Условия!$C$14)</f>
        <v>11630520</v>
      </c>
      <c r="T148" s="26" t="n">
        <f aca="false">(D148*(1+Условия!$D$14))*Условия!$A$14</f>
        <v>3719844</v>
      </c>
      <c r="U148" s="26" t="n">
        <f aca="false">((D148*(1+Условия!$D$14))-(D148*(1+Условия!$D$14))*Условия!$A$14)/24</f>
        <v>361651.5</v>
      </c>
      <c r="V148" s="26" t="n">
        <f aca="false">D148*(1+Условия!$D$14)</f>
        <v>12399480</v>
      </c>
      <c r="W148" s="26" t="n">
        <f aca="false">(D148*(1+Условия!$B$15))*Условия!$A$15</f>
        <v>5166450</v>
      </c>
      <c r="X148" s="26" t="n">
        <f aca="false">((D148*(1+Условия!$B$15))-(D148*(1+Условия!$B$15))*Условия!$A$15)/12</f>
        <v>430537.5</v>
      </c>
      <c r="Y148" s="26" t="n">
        <f aca="false">D148*(1+Условия!$B$15)</f>
        <v>10332900</v>
      </c>
      <c r="Z148" s="26" t="n">
        <f aca="false">(D148*(1+Условия!$C$15))*Условия!$A$15</f>
        <v>5526900</v>
      </c>
      <c r="AA148" s="26" t="n">
        <f aca="false">((D148*(1+Условия!$C$15))-(D148*(1+Условия!$C$15))*Условия!$A$15)/18</f>
        <v>307050</v>
      </c>
      <c r="AB148" s="26" t="n">
        <f aca="false">D148*(1+Условия!$C$15)</f>
        <v>11053800</v>
      </c>
      <c r="AC148" s="26" t="n">
        <f aca="false">(D148*(1+Условия!$D$15))*Условия!$A$15</f>
        <v>5887350</v>
      </c>
      <c r="AD148" s="26" t="n">
        <f aca="false">((D148*(1+Условия!$D$15))-(D148*(1+Условия!$D$15))*Условия!$A$15)/24</f>
        <v>245306.25</v>
      </c>
      <c r="AE148" s="26" t="n">
        <f aca="false">D148*(1+Условия!$D$15)</f>
        <v>11774700</v>
      </c>
    </row>
    <row r="149" customFormat="false" ht="15" hidden="false" customHeight="false" outlineLevel="0" collapsed="false">
      <c r="A149" s="23" t="n">
        <v>148</v>
      </c>
      <c r="B149" s="24" t="n">
        <v>5.26</v>
      </c>
      <c r="C149" s="25" t="n">
        <f aca="false">Условия!$B$8</f>
        <v>1800000</v>
      </c>
      <c r="D149" s="25" t="n">
        <f aca="false">B149*C149</f>
        <v>9468000</v>
      </c>
      <c r="E149" s="26" t="n">
        <f aca="false">(D149*(1+Условия!$B$13))*Условия!$A$13</f>
        <v>2177640</v>
      </c>
      <c r="F149" s="26" t="n">
        <f aca="false">((D149*(1+Условия!$B$13))-(D149*(1+Условия!$B$13))*Условия!$A$13)/12</f>
        <v>725880</v>
      </c>
      <c r="G149" s="26" t="n">
        <f aca="false">D149*(1+Условия!$B$13)</f>
        <v>10888200</v>
      </c>
      <c r="H149" s="26" t="n">
        <f aca="false">(D149*(1+Условия!$C$13))*Условия!$A$13</f>
        <v>2367000</v>
      </c>
      <c r="I149" s="26" t="n">
        <f aca="false">((D149*(1+Условия!$C$13))-(D149*(1+Условия!$C$13))*Условия!$A$13)/18</f>
        <v>526000</v>
      </c>
      <c r="J149" s="26" t="n">
        <f aca="false">D149*(1+Условия!$C$13)</f>
        <v>11835000</v>
      </c>
      <c r="K149" s="26" t="n">
        <f aca="false">(D149*(1+Условия!$D$13))*Условия!$A$13</f>
        <v>2556360</v>
      </c>
      <c r="L149" s="26" t="n">
        <f aca="false">((D149*(1+Условия!$D$13))-(D149*(1+Условия!$D$13))*Условия!$A$13)/24</f>
        <v>426060</v>
      </c>
      <c r="M149" s="26" t="n">
        <f aca="false">D149*(1+Условия!$D$13)</f>
        <v>12781800</v>
      </c>
      <c r="N149" s="26" t="n">
        <f aca="false">(D149*(1+Условия!$B$14))*Условия!$A$14</f>
        <v>3209652</v>
      </c>
      <c r="O149" s="26" t="n">
        <f aca="false">((D149*(1+Условия!$B$14))-(D149*(1+Условия!$B$14))*Условия!$A$14)/12</f>
        <v>624099</v>
      </c>
      <c r="P149" s="26" t="n">
        <f aca="false">D149*(1+Условия!$B$14)</f>
        <v>10698840</v>
      </c>
      <c r="Q149" s="26" t="n">
        <f aca="false">(D149*(1+Условия!$C$14))*Условия!$A$14</f>
        <v>3436884</v>
      </c>
      <c r="R149" s="26" t="n">
        <f aca="false">((D149*(1+Условия!$C$14))-(D149*(1+Условия!$C$14))*Условия!$A$14)/18</f>
        <v>445522</v>
      </c>
      <c r="S149" s="26" t="n">
        <f aca="false">D149*(1+Условия!$C$14)</f>
        <v>11456280</v>
      </c>
      <c r="T149" s="26" t="n">
        <f aca="false">(D149*(1+Условия!$D$14))*Условия!$A$14</f>
        <v>3664116</v>
      </c>
      <c r="U149" s="26" t="n">
        <f aca="false">((D149*(1+Условия!$D$14))-(D149*(1+Условия!$D$14))*Условия!$A$14)/24</f>
        <v>356233.5</v>
      </c>
      <c r="V149" s="26" t="n">
        <f aca="false">D149*(1+Условия!$D$14)</f>
        <v>12213720</v>
      </c>
      <c r="W149" s="26" t="n">
        <f aca="false">(D149*(1+Условия!$B$15))*Условия!$A$15</f>
        <v>5089050</v>
      </c>
      <c r="X149" s="26" t="n">
        <f aca="false">((D149*(1+Условия!$B$15))-(D149*(1+Условия!$B$15))*Условия!$A$15)/12</f>
        <v>424087.5</v>
      </c>
      <c r="Y149" s="26" t="n">
        <f aca="false">D149*(1+Условия!$B$15)</f>
        <v>10178100</v>
      </c>
      <c r="Z149" s="26" t="n">
        <f aca="false">(D149*(1+Условия!$C$15))*Условия!$A$15</f>
        <v>5444100</v>
      </c>
      <c r="AA149" s="26" t="n">
        <f aca="false">((D149*(1+Условия!$C$15))-(D149*(1+Условия!$C$15))*Условия!$A$15)/18</f>
        <v>302450</v>
      </c>
      <c r="AB149" s="26" t="n">
        <f aca="false">D149*(1+Условия!$C$15)</f>
        <v>10888200</v>
      </c>
      <c r="AC149" s="26" t="n">
        <f aca="false">(D149*(1+Условия!$D$15))*Условия!$A$15</f>
        <v>5799150</v>
      </c>
      <c r="AD149" s="26" t="n">
        <f aca="false">((D149*(1+Условия!$D$15))-(D149*(1+Условия!$D$15))*Условия!$A$15)/24</f>
        <v>241631.25</v>
      </c>
      <c r="AE149" s="26" t="n">
        <f aca="false">D149*(1+Условия!$D$15)</f>
        <v>11598300</v>
      </c>
    </row>
    <row r="150" customFormat="false" ht="15" hidden="false" customHeight="false" outlineLevel="0" collapsed="false">
      <c r="A150" s="23" t="n">
        <v>149</v>
      </c>
      <c r="B150" s="24" t="n">
        <v>5.02</v>
      </c>
      <c r="C150" s="25" t="n">
        <f aca="false">Условия!$B$8</f>
        <v>1800000</v>
      </c>
      <c r="D150" s="25" t="n">
        <f aca="false">B150*C150</f>
        <v>9036000</v>
      </c>
      <c r="E150" s="26" t="n">
        <f aca="false">(D150*(1+Условия!$B$13))*Условия!$A$13</f>
        <v>2078280</v>
      </c>
      <c r="F150" s="26" t="n">
        <f aca="false">((D150*(1+Условия!$B$13))-(D150*(1+Условия!$B$13))*Условия!$A$13)/12</f>
        <v>692760</v>
      </c>
      <c r="G150" s="26" t="n">
        <f aca="false">D150*(1+Условия!$B$13)</f>
        <v>10391400</v>
      </c>
      <c r="H150" s="26" t="n">
        <f aca="false">(D150*(1+Условия!$C$13))*Условия!$A$13</f>
        <v>2259000</v>
      </c>
      <c r="I150" s="26" t="n">
        <f aca="false">((D150*(1+Условия!$C$13))-(D150*(1+Условия!$C$13))*Условия!$A$13)/18</f>
        <v>502000</v>
      </c>
      <c r="J150" s="26" t="n">
        <f aca="false">D150*(1+Условия!$C$13)</f>
        <v>11295000</v>
      </c>
      <c r="K150" s="26" t="n">
        <f aca="false">(D150*(1+Условия!$D$13))*Условия!$A$13</f>
        <v>2439720</v>
      </c>
      <c r="L150" s="26" t="n">
        <f aca="false">((D150*(1+Условия!$D$13))-(D150*(1+Условия!$D$13))*Условия!$A$13)/24</f>
        <v>406620</v>
      </c>
      <c r="M150" s="26" t="n">
        <f aca="false">D150*(1+Условия!$D$13)</f>
        <v>12198600</v>
      </c>
      <c r="N150" s="26" t="n">
        <f aca="false">(D150*(1+Условия!$B$14))*Условия!$A$14</f>
        <v>3063204</v>
      </c>
      <c r="O150" s="26" t="n">
        <f aca="false">((D150*(1+Условия!$B$14))-(D150*(1+Условия!$B$14))*Условия!$A$14)/12</f>
        <v>595623</v>
      </c>
      <c r="P150" s="26" t="n">
        <f aca="false">D150*(1+Условия!$B$14)</f>
        <v>10210680</v>
      </c>
      <c r="Q150" s="26" t="n">
        <f aca="false">(D150*(1+Условия!$C$14))*Условия!$A$14</f>
        <v>3280068</v>
      </c>
      <c r="R150" s="26" t="n">
        <f aca="false">((D150*(1+Условия!$C$14))-(D150*(1+Условия!$C$14))*Условия!$A$14)/18</f>
        <v>425194</v>
      </c>
      <c r="S150" s="26" t="n">
        <f aca="false">D150*(1+Условия!$C$14)</f>
        <v>10933560</v>
      </c>
      <c r="T150" s="26" t="n">
        <f aca="false">(D150*(1+Условия!$D$14))*Условия!$A$14</f>
        <v>3496932</v>
      </c>
      <c r="U150" s="26" t="n">
        <f aca="false">((D150*(1+Условия!$D$14))-(D150*(1+Условия!$D$14))*Условия!$A$14)/24</f>
        <v>339979.5</v>
      </c>
      <c r="V150" s="26" t="n">
        <f aca="false">D150*(1+Условия!$D$14)</f>
        <v>11656440</v>
      </c>
      <c r="W150" s="26" t="n">
        <f aca="false">(D150*(1+Условия!$B$15))*Условия!$A$15</f>
        <v>4856850</v>
      </c>
      <c r="X150" s="26" t="n">
        <f aca="false">((D150*(1+Условия!$B$15))-(D150*(1+Условия!$B$15))*Условия!$A$15)/12</f>
        <v>404737.5</v>
      </c>
      <c r="Y150" s="26" t="n">
        <f aca="false">D150*(1+Условия!$B$15)</f>
        <v>9713700</v>
      </c>
      <c r="Z150" s="26" t="n">
        <f aca="false">(D150*(1+Условия!$C$15))*Условия!$A$15</f>
        <v>5195700</v>
      </c>
      <c r="AA150" s="26" t="n">
        <f aca="false">((D150*(1+Условия!$C$15))-(D150*(1+Условия!$C$15))*Условия!$A$15)/18</f>
        <v>288650</v>
      </c>
      <c r="AB150" s="26" t="n">
        <f aca="false">D150*(1+Условия!$C$15)</f>
        <v>10391400</v>
      </c>
      <c r="AC150" s="26" t="n">
        <f aca="false">(D150*(1+Условия!$D$15))*Условия!$A$15</f>
        <v>5534550</v>
      </c>
      <c r="AD150" s="26" t="n">
        <f aca="false">((D150*(1+Условия!$D$15))-(D150*(1+Условия!$D$15))*Условия!$A$15)/24</f>
        <v>230606.25</v>
      </c>
      <c r="AE150" s="26" t="n">
        <f aca="false">D150*(1+Условия!$D$15)</f>
        <v>11069100</v>
      </c>
    </row>
    <row r="151" customFormat="false" ht="15" hidden="false" customHeight="false" outlineLevel="0" collapsed="false">
      <c r="A151" s="23" t="n">
        <v>150</v>
      </c>
      <c r="B151" s="24" t="n">
        <v>5.06</v>
      </c>
      <c r="C151" s="25" t="n">
        <f aca="false">Условия!$B$8</f>
        <v>1800000</v>
      </c>
      <c r="D151" s="25" t="n">
        <f aca="false">B151*C151</f>
        <v>9108000</v>
      </c>
      <c r="E151" s="26" t="n">
        <f aca="false">(D151*(1+Условия!$B$13))*Условия!$A$13</f>
        <v>2094840</v>
      </c>
      <c r="F151" s="26" t="n">
        <f aca="false">((D151*(1+Условия!$B$13))-(D151*(1+Условия!$B$13))*Условия!$A$13)/12</f>
        <v>698280</v>
      </c>
      <c r="G151" s="26" t="n">
        <f aca="false">D151*(1+Условия!$B$13)</f>
        <v>10474200</v>
      </c>
      <c r="H151" s="26" t="n">
        <f aca="false">(D151*(1+Условия!$C$13))*Условия!$A$13</f>
        <v>2277000</v>
      </c>
      <c r="I151" s="26" t="n">
        <f aca="false">((D151*(1+Условия!$C$13))-(D151*(1+Условия!$C$13))*Условия!$A$13)/18</f>
        <v>506000</v>
      </c>
      <c r="J151" s="26" t="n">
        <f aca="false">D151*(1+Условия!$C$13)</f>
        <v>11385000</v>
      </c>
      <c r="K151" s="26" t="n">
        <f aca="false">(D151*(1+Условия!$D$13))*Условия!$A$13</f>
        <v>2459160</v>
      </c>
      <c r="L151" s="26" t="n">
        <f aca="false">((D151*(1+Условия!$D$13))-(D151*(1+Условия!$D$13))*Условия!$A$13)/24</f>
        <v>409860</v>
      </c>
      <c r="M151" s="26" t="n">
        <f aca="false">D151*(1+Условия!$D$13)</f>
        <v>12295800</v>
      </c>
      <c r="N151" s="26" t="n">
        <f aca="false">(D151*(1+Условия!$B$14))*Условия!$A$14</f>
        <v>3087612</v>
      </c>
      <c r="O151" s="26" t="n">
        <f aca="false">((D151*(1+Условия!$B$14))-(D151*(1+Условия!$B$14))*Условия!$A$14)/12</f>
        <v>600369</v>
      </c>
      <c r="P151" s="26" t="n">
        <f aca="false">D151*(1+Условия!$B$14)</f>
        <v>10292040</v>
      </c>
      <c r="Q151" s="26" t="n">
        <f aca="false">(D151*(1+Условия!$C$14))*Условия!$A$14</f>
        <v>3306204</v>
      </c>
      <c r="R151" s="26" t="n">
        <f aca="false">((D151*(1+Условия!$C$14))-(D151*(1+Условия!$C$14))*Условия!$A$14)/18</f>
        <v>428582</v>
      </c>
      <c r="S151" s="26" t="n">
        <f aca="false">D151*(1+Условия!$C$14)</f>
        <v>11020680</v>
      </c>
      <c r="T151" s="26" t="n">
        <f aca="false">(D151*(1+Условия!$D$14))*Условия!$A$14</f>
        <v>3524796</v>
      </c>
      <c r="U151" s="26" t="n">
        <f aca="false">((D151*(1+Условия!$D$14))-(D151*(1+Условия!$D$14))*Условия!$A$14)/24</f>
        <v>342688.5</v>
      </c>
      <c r="V151" s="26" t="n">
        <f aca="false">D151*(1+Условия!$D$14)</f>
        <v>11749320</v>
      </c>
      <c r="W151" s="26" t="n">
        <f aca="false">(D151*(1+Условия!$B$15))*Условия!$A$15</f>
        <v>4895550</v>
      </c>
      <c r="X151" s="26" t="n">
        <f aca="false">((D151*(1+Условия!$B$15))-(D151*(1+Условия!$B$15))*Условия!$A$15)/12</f>
        <v>407962.5</v>
      </c>
      <c r="Y151" s="26" t="n">
        <f aca="false">D151*(1+Условия!$B$15)</f>
        <v>9791100</v>
      </c>
      <c r="Z151" s="26" t="n">
        <f aca="false">(D151*(1+Условия!$C$15))*Условия!$A$15</f>
        <v>5237100</v>
      </c>
      <c r="AA151" s="26" t="n">
        <f aca="false">((D151*(1+Условия!$C$15))-(D151*(1+Условия!$C$15))*Условия!$A$15)/18</f>
        <v>290950</v>
      </c>
      <c r="AB151" s="26" t="n">
        <f aca="false">D151*(1+Условия!$C$15)</f>
        <v>10474200</v>
      </c>
      <c r="AC151" s="26" t="n">
        <f aca="false">(D151*(1+Условия!$D$15))*Условия!$A$15</f>
        <v>5578650</v>
      </c>
      <c r="AD151" s="26" t="n">
        <f aca="false">((D151*(1+Условия!$D$15))-(D151*(1+Условия!$D$15))*Условия!$A$15)/24</f>
        <v>232443.75</v>
      </c>
      <c r="AE151" s="26" t="n">
        <f aca="false">D151*(1+Условия!$D$15)</f>
        <v>11157300</v>
      </c>
    </row>
    <row r="152" customFormat="false" ht="15" hidden="false" customHeight="false" outlineLevel="0" collapsed="false">
      <c r="A152" s="23" t="n">
        <v>151</v>
      </c>
      <c r="B152" s="24" t="n">
        <v>5.11</v>
      </c>
      <c r="C152" s="25" t="n">
        <f aca="false">Условия!$B$8</f>
        <v>1800000</v>
      </c>
      <c r="D152" s="25" t="n">
        <f aca="false">B152*C152</f>
        <v>9198000</v>
      </c>
      <c r="E152" s="26" t="n">
        <f aca="false">(D152*(1+Условия!$B$13))*Условия!$A$13</f>
        <v>2115540</v>
      </c>
      <c r="F152" s="26" t="n">
        <f aca="false">((D152*(1+Условия!$B$13))-(D152*(1+Условия!$B$13))*Условия!$A$13)/12</f>
        <v>705180</v>
      </c>
      <c r="G152" s="26" t="n">
        <f aca="false">D152*(1+Условия!$B$13)</f>
        <v>10577700</v>
      </c>
      <c r="H152" s="26" t="n">
        <f aca="false">(D152*(1+Условия!$C$13))*Условия!$A$13</f>
        <v>2299500</v>
      </c>
      <c r="I152" s="26" t="n">
        <f aca="false">((D152*(1+Условия!$C$13))-(D152*(1+Условия!$C$13))*Условия!$A$13)/18</f>
        <v>511000</v>
      </c>
      <c r="J152" s="26" t="n">
        <f aca="false">D152*(1+Условия!$C$13)</f>
        <v>11497500</v>
      </c>
      <c r="K152" s="26" t="n">
        <f aca="false">(D152*(1+Условия!$D$13))*Условия!$A$13</f>
        <v>2483460</v>
      </c>
      <c r="L152" s="26" t="n">
        <f aca="false">((D152*(1+Условия!$D$13))-(D152*(1+Условия!$D$13))*Условия!$A$13)/24</f>
        <v>413910</v>
      </c>
      <c r="M152" s="26" t="n">
        <f aca="false">D152*(1+Условия!$D$13)</f>
        <v>12417300</v>
      </c>
      <c r="N152" s="26" t="n">
        <f aca="false">(D152*(1+Условия!$B$14))*Условия!$A$14</f>
        <v>3118122</v>
      </c>
      <c r="O152" s="26" t="n">
        <f aca="false">((D152*(1+Условия!$B$14))-(D152*(1+Условия!$B$14))*Условия!$A$14)/12</f>
        <v>606301.5</v>
      </c>
      <c r="P152" s="26" t="n">
        <f aca="false">D152*(1+Условия!$B$14)</f>
        <v>10393740</v>
      </c>
      <c r="Q152" s="26" t="n">
        <f aca="false">(D152*(1+Условия!$C$14))*Условия!$A$14</f>
        <v>3338874</v>
      </c>
      <c r="R152" s="26" t="n">
        <f aca="false">((D152*(1+Условия!$C$14))-(D152*(1+Условия!$C$14))*Условия!$A$14)/18</f>
        <v>432817</v>
      </c>
      <c r="S152" s="26" t="n">
        <f aca="false">D152*(1+Условия!$C$14)</f>
        <v>11129580</v>
      </c>
      <c r="T152" s="26" t="n">
        <f aca="false">(D152*(1+Условия!$D$14))*Условия!$A$14</f>
        <v>3559626</v>
      </c>
      <c r="U152" s="26" t="n">
        <f aca="false">((D152*(1+Условия!$D$14))-(D152*(1+Условия!$D$14))*Условия!$A$14)/24</f>
        <v>346074.75</v>
      </c>
      <c r="V152" s="26" t="n">
        <f aca="false">D152*(1+Условия!$D$14)</f>
        <v>11865420</v>
      </c>
      <c r="W152" s="26" t="n">
        <f aca="false">(D152*(1+Условия!$B$15))*Условия!$A$15</f>
        <v>4943925</v>
      </c>
      <c r="X152" s="26" t="n">
        <f aca="false">((D152*(1+Условия!$B$15))-(D152*(1+Условия!$B$15))*Условия!$A$15)/12</f>
        <v>411993.75</v>
      </c>
      <c r="Y152" s="26" t="n">
        <f aca="false">D152*(1+Условия!$B$15)</f>
        <v>9887850</v>
      </c>
      <c r="Z152" s="26" t="n">
        <f aca="false">(D152*(1+Условия!$C$15))*Условия!$A$15</f>
        <v>5288850</v>
      </c>
      <c r="AA152" s="26" t="n">
        <f aca="false">((D152*(1+Условия!$C$15))-(D152*(1+Условия!$C$15))*Условия!$A$15)/18</f>
        <v>293825</v>
      </c>
      <c r="AB152" s="26" t="n">
        <f aca="false">D152*(1+Условия!$C$15)</f>
        <v>10577700</v>
      </c>
      <c r="AC152" s="26" t="n">
        <f aca="false">(D152*(1+Условия!$D$15))*Условия!$A$15</f>
        <v>5633775</v>
      </c>
      <c r="AD152" s="26" t="n">
        <f aca="false">((D152*(1+Условия!$D$15))-(D152*(1+Условия!$D$15))*Условия!$A$15)/24</f>
        <v>234740.625</v>
      </c>
      <c r="AE152" s="26" t="n">
        <f aca="false">D152*(1+Условия!$D$15)</f>
        <v>11267550</v>
      </c>
    </row>
    <row r="153" customFormat="false" ht="15" hidden="false" customHeight="false" outlineLevel="0" collapsed="false">
      <c r="A153" s="23" t="n">
        <v>152</v>
      </c>
      <c r="B153" s="24" t="n">
        <v>5.15</v>
      </c>
      <c r="C153" s="25" t="n">
        <f aca="false">Условия!$B$8</f>
        <v>1800000</v>
      </c>
      <c r="D153" s="25" t="n">
        <f aca="false">B153*C153</f>
        <v>9270000</v>
      </c>
      <c r="E153" s="26" t="n">
        <f aca="false">(D153*(1+Условия!$B$13))*Условия!$A$13</f>
        <v>2132100</v>
      </c>
      <c r="F153" s="26" t="n">
        <f aca="false">((D153*(1+Условия!$B$13))-(D153*(1+Условия!$B$13))*Условия!$A$13)/12</f>
        <v>710700</v>
      </c>
      <c r="G153" s="26" t="n">
        <f aca="false">D153*(1+Условия!$B$13)</f>
        <v>10660500</v>
      </c>
      <c r="H153" s="26" t="n">
        <f aca="false">(D153*(1+Условия!$C$13))*Условия!$A$13</f>
        <v>2317500</v>
      </c>
      <c r="I153" s="26" t="n">
        <f aca="false">((D153*(1+Условия!$C$13))-(D153*(1+Условия!$C$13))*Условия!$A$13)/18</f>
        <v>515000</v>
      </c>
      <c r="J153" s="26" t="n">
        <f aca="false">D153*(1+Условия!$C$13)</f>
        <v>11587500</v>
      </c>
      <c r="K153" s="26" t="n">
        <f aca="false">(D153*(1+Условия!$D$13))*Условия!$A$13</f>
        <v>2502900</v>
      </c>
      <c r="L153" s="26" t="n">
        <f aca="false">((D153*(1+Условия!$D$13))-(D153*(1+Условия!$D$13))*Условия!$A$13)/24</f>
        <v>417150</v>
      </c>
      <c r="M153" s="26" t="n">
        <f aca="false">D153*(1+Условия!$D$13)</f>
        <v>12514500</v>
      </c>
      <c r="N153" s="26" t="n">
        <f aca="false">(D153*(1+Условия!$B$14))*Условия!$A$14</f>
        <v>3142530</v>
      </c>
      <c r="O153" s="26" t="n">
        <f aca="false">((D153*(1+Условия!$B$14))-(D153*(1+Условия!$B$14))*Условия!$A$14)/12</f>
        <v>611047.5</v>
      </c>
      <c r="P153" s="26" t="n">
        <f aca="false">D153*(1+Условия!$B$14)</f>
        <v>10475100</v>
      </c>
      <c r="Q153" s="26" t="n">
        <f aca="false">(D153*(1+Условия!$C$14))*Условия!$A$14</f>
        <v>3365010</v>
      </c>
      <c r="R153" s="26" t="n">
        <f aca="false">((D153*(1+Условия!$C$14))-(D153*(1+Условия!$C$14))*Условия!$A$14)/18</f>
        <v>436205</v>
      </c>
      <c r="S153" s="26" t="n">
        <f aca="false">D153*(1+Условия!$C$14)</f>
        <v>11216700</v>
      </c>
      <c r="T153" s="26" t="n">
        <f aca="false">(D153*(1+Условия!$D$14))*Условия!$A$14</f>
        <v>3587490</v>
      </c>
      <c r="U153" s="26" t="n">
        <f aca="false">((D153*(1+Условия!$D$14))-(D153*(1+Условия!$D$14))*Условия!$A$14)/24</f>
        <v>348783.75</v>
      </c>
      <c r="V153" s="26" t="n">
        <f aca="false">D153*(1+Условия!$D$14)</f>
        <v>11958300</v>
      </c>
      <c r="W153" s="26" t="n">
        <f aca="false">(D153*(1+Условия!$B$15))*Условия!$A$15</f>
        <v>4982625</v>
      </c>
      <c r="X153" s="26" t="n">
        <f aca="false">((D153*(1+Условия!$B$15))-(D153*(1+Условия!$B$15))*Условия!$A$15)/12</f>
        <v>415218.75</v>
      </c>
      <c r="Y153" s="26" t="n">
        <f aca="false">D153*(1+Условия!$B$15)</f>
        <v>9965250</v>
      </c>
      <c r="Z153" s="26" t="n">
        <f aca="false">(D153*(1+Условия!$C$15))*Условия!$A$15</f>
        <v>5330250</v>
      </c>
      <c r="AA153" s="26" t="n">
        <f aca="false">((D153*(1+Условия!$C$15))-(D153*(1+Условия!$C$15))*Условия!$A$15)/18</f>
        <v>296125</v>
      </c>
      <c r="AB153" s="26" t="n">
        <f aca="false">D153*(1+Условия!$C$15)</f>
        <v>10660500</v>
      </c>
      <c r="AC153" s="26" t="n">
        <f aca="false">(D153*(1+Условия!$D$15))*Условия!$A$15</f>
        <v>5677875</v>
      </c>
      <c r="AD153" s="26" t="n">
        <f aca="false">((D153*(1+Условия!$D$15))-(D153*(1+Условия!$D$15))*Условия!$A$15)/24</f>
        <v>236578.125</v>
      </c>
      <c r="AE153" s="26" t="n">
        <f aca="false">D153*(1+Условия!$D$15)</f>
        <v>11355750</v>
      </c>
    </row>
    <row r="154" customFormat="false" ht="15" hidden="false" customHeight="false" outlineLevel="0" collapsed="false">
      <c r="A154" s="23" t="n">
        <v>153</v>
      </c>
      <c r="B154" s="24" t="n">
        <v>5.2</v>
      </c>
      <c r="C154" s="25" t="n">
        <f aca="false">Условия!$B$8</f>
        <v>1800000</v>
      </c>
      <c r="D154" s="25" t="n">
        <f aca="false">B154*C154</f>
        <v>9360000</v>
      </c>
      <c r="E154" s="26" t="n">
        <f aca="false">(D154*(1+Условия!$B$13))*Условия!$A$13</f>
        <v>2152800</v>
      </c>
      <c r="F154" s="26" t="n">
        <f aca="false">((D154*(1+Условия!$B$13))-(D154*(1+Условия!$B$13))*Условия!$A$13)/12</f>
        <v>717600</v>
      </c>
      <c r="G154" s="26" t="n">
        <f aca="false">D154*(1+Условия!$B$13)</f>
        <v>10764000</v>
      </c>
      <c r="H154" s="26" t="n">
        <f aca="false">(D154*(1+Условия!$C$13))*Условия!$A$13</f>
        <v>2340000</v>
      </c>
      <c r="I154" s="26" t="n">
        <f aca="false">((D154*(1+Условия!$C$13))-(D154*(1+Условия!$C$13))*Условия!$A$13)/18</f>
        <v>520000</v>
      </c>
      <c r="J154" s="26" t="n">
        <f aca="false">D154*(1+Условия!$C$13)</f>
        <v>11700000</v>
      </c>
      <c r="K154" s="26" t="n">
        <f aca="false">(D154*(1+Условия!$D$13))*Условия!$A$13</f>
        <v>2527200</v>
      </c>
      <c r="L154" s="26" t="n">
        <f aca="false">((D154*(1+Условия!$D$13))-(D154*(1+Условия!$D$13))*Условия!$A$13)/24</f>
        <v>421200</v>
      </c>
      <c r="M154" s="26" t="n">
        <f aca="false">D154*(1+Условия!$D$13)</f>
        <v>12636000</v>
      </c>
      <c r="N154" s="26" t="n">
        <f aca="false">(D154*(1+Условия!$B$14))*Условия!$A$14</f>
        <v>3173040</v>
      </c>
      <c r="O154" s="26" t="n">
        <f aca="false">((D154*(1+Условия!$B$14))-(D154*(1+Условия!$B$14))*Условия!$A$14)/12</f>
        <v>616980</v>
      </c>
      <c r="P154" s="26" t="n">
        <f aca="false">D154*(1+Условия!$B$14)</f>
        <v>10576800</v>
      </c>
      <c r="Q154" s="26" t="n">
        <f aca="false">(D154*(1+Условия!$C$14))*Условия!$A$14</f>
        <v>3397680</v>
      </c>
      <c r="R154" s="26" t="n">
        <f aca="false">((D154*(1+Условия!$C$14))-(D154*(1+Условия!$C$14))*Условия!$A$14)/18</f>
        <v>440440</v>
      </c>
      <c r="S154" s="26" t="n">
        <f aca="false">D154*(1+Условия!$C$14)</f>
        <v>11325600</v>
      </c>
      <c r="T154" s="26" t="n">
        <f aca="false">(D154*(1+Условия!$D$14))*Условия!$A$14</f>
        <v>3622320</v>
      </c>
      <c r="U154" s="26" t="n">
        <f aca="false">((D154*(1+Условия!$D$14))-(D154*(1+Условия!$D$14))*Условия!$A$14)/24</f>
        <v>352170</v>
      </c>
      <c r="V154" s="26" t="n">
        <f aca="false">D154*(1+Условия!$D$14)</f>
        <v>12074400</v>
      </c>
      <c r="W154" s="26" t="n">
        <f aca="false">(D154*(1+Условия!$B$15))*Условия!$A$15</f>
        <v>5031000</v>
      </c>
      <c r="X154" s="26" t="n">
        <f aca="false">((D154*(1+Условия!$B$15))-(D154*(1+Условия!$B$15))*Условия!$A$15)/12</f>
        <v>419250</v>
      </c>
      <c r="Y154" s="26" t="n">
        <f aca="false">D154*(1+Условия!$B$15)</f>
        <v>10062000</v>
      </c>
      <c r="Z154" s="26" t="n">
        <f aca="false">(D154*(1+Условия!$C$15))*Условия!$A$15</f>
        <v>5382000</v>
      </c>
      <c r="AA154" s="26" t="n">
        <f aca="false">((D154*(1+Условия!$C$15))-(D154*(1+Условия!$C$15))*Условия!$A$15)/18</f>
        <v>299000</v>
      </c>
      <c r="AB154" s="26" t="n">
        <f aca="false">D154*(1+Условия!$C$15)</f>
        <v>10764000</v>
      </c>
      <c r="AC154" s="26" t="n">
        <f aca="false">(D154*(1+Условия!$D$15))*Условия!$A$15</f>
        <v>5733000</v>
      </c>
      <c r="AD154" s="26" t="n">
        <f aca="false">((D154*(1+Условия!$D$15))-(D154*(1+Условия!$D$15))*Условия!$A$15)/24</f>
        <v>238875</v>
      </c>
      <c r="AE154" s="26" t="n">
        <f aca="false">D154*(1+Условия!$D$15)</f>
        <v>11466000</v>
      </c>
    </row>
    <row r="155" customFormat="false" ht="15" hidden="false" customHeight="false" outlineLevel="0" collapsed="false">
      <c r="A155" s="23" t="n">
        <v>154</v>
      </c>
      <c r="B155" s="24" t="n">
        <v>5.22</v>
      </c>
      <c r="C155" s="25" t="n">
        <f aca="false">Условия!$B$8</f>
        <v>1800000</v>
      </c>
      <c r="D155" s="25" t="n">
        <f aca="false">B155*C155</f>
        <v>9396000</v>
      </c>
      <c r="E155" s="26" t="n">
        <f aca="false">(D155*(1+Условия!$B$13))*Условия!$A$13</f>
        <v>2161080</v>
      </c>
      <c r="F155" s="26" t="n">
        <f aca="false">((D155*(1+Условия!$B$13))-(D155*(1+Условия!$B$13))*Условия!$A$13)/12</f>
        <v>720360</v>
      </c>
      <c r="G155" s="26" t="n">
        <f aca="false">D155*(1+Условия!$B$13)</f>
        <v>10805400</v>
      </c>
      <c r="H155" s="26" t="n">
        <f aca="false">(D155*(1+Условия!$C$13))*Условия!$A$13</f>
        <v>2349000</v>
      </c>
      <c r="I155" s="26" t="n">
        <f aca="false">((D155*(1+Условия!$C$13))-(D155*(1+Условия!$C$13))*Условия!$A$13)/18</f>
        <v>522000</v>
      </c>
      <c r="J155" s="26" t="n">
        <f aca="false">D155*(1+Условия!$C$13)</f>
        <v>11745000</v>
      </c>
      <c r="K155" s="26" t="n">
        <f aca="false">(D155*(1+Условия!$D$13))*Условия!$A$13</f>
        <v>2536920</v>
      </c>
      <c r="L155" s="26" t="n">
        <f aca="false">((D155*(1+Условия!$D$13))-(D155*(1+Условия!$D$13))*Условия!$A$13)/24</f>
        <v>422820</v>
      </c>
      <c r="M155" s="26" t="n">
        <f aca="false">D155*(1+Условия!$D$13)</f>
        <v>12684600</v>
      </c>
      <c r="N155" s="26" t="n">
        <f aca="false">(D155*(1+Условия!$B$14))*Условия!$A$14</f>
        <v>3185244</v>
      </c>
      <c r="O155" s="26" t="n">
        <f aca="false">((D155*(1+Условия!$B$14))-(D155*(1+Условия!$B$14))*Условия!$A$14)/12</f>
        <v>619353</v>
      </c>
      <c r="P155" s="26" t="n">
        <f aca="false">D155*(1+Условия!$B$14)</f>
        <v>10617480</v>
      </c>
      <c r="Q155" s="26" t="n">
        <f aca="false">(D155*(1+Условия!$C$14))*Условия!$A$14</f>
        <v>3410748</v>
      </c>
      <c r="R155" s="26" t="n">
        <f aca="false">((D155*(1+Условия!$C$14))-(D155*(1+Условия!$C$14))*Условия!$A$14)/18</f>
        <v>442134</v>
      </c>
      <c r="S155" s="26" t="n">
        <f aca="false">D155*(1+Условия!$C$14)</f>
        <v>11369160</v>
      </c>
      <c r="T155" s="26" t="n">
        <f aca="false">(D155*(1+Условия!$D$14))*Условия!$A$14</f>
        <v>3636252</v>
      </c>
      <c r="U155" s="26" t="n">
        <f aca="false">((D155*(1+Условия!$D$14))-(D155*(1+Условия!$D$14))*Условия!$A$14)/24</f>
        <v>353524.5</v>
      </c>
      <c r="V155" s="26" t="n">
        <f aca="false">D155*(1+Условия!$D$14)</f>
        <v>12120840</v>
      </c>
      <c r="W155" s="26" t="n">
        <f aca="false">(D155*(1+Условия!$B$15))*Условия!$A$15</f>
        <v>5050350</v>
      </c>
      <c r="X155" s="26" t="n">
        <f aca="false">((D155*(1+Условия!$B$15))-(D155*(1+Условия!$B$15))*Условия!$A$15)/12</f>
        <v>420862.5</v>
      </c>
      <c r="Y155" s="26" t="n">
        <f aca="false">D155*(1+Условия!$B$15)</f>
        <v>10100700</v>
      </c>
      <c r="Z155" s="26" t="n">
        <f aca="false">(D155*(1+Условия!$C$15))*Условия!$A$15</f>
        <v>5402700</v>
      </c>
      <c r="AA155" s="26" t="n">
        <f aca="false">((D155*(1+Условия!$C$15))-(D155*(1+Условия!$C$15))*Условия!$A$15)/18</f>
        <v>300150</v>
      </c>
      <c r="AB155" s="26" t="n">
        <f aca="false">D155*(1+Условия!$C$15)</f>
        <v>10805400</v>
      </c>
      <c r="AC155" s="26" t="n">
        <f aca="false">(D155*(1+Условия!$D$15))*Условия!$A$15</f>
        <v>5755050</v>
      </c>
      <c r="AD155" s="26" t="n">
        <f aca="false">((D155*(1+Условия!$D$15))-(D155*(1+Условия!$D$15))*Условия!$A$15)/24</f>
        <v>239793.75</v>
      </c>
      <c r="AE155" s="26" t="n">
        <f aca="false">D155*(1+Условия!$D$15)</f>
        <v>11510100</v>
      </c>
    </row>
    <row r="156" customFormat="false" ht="15" hidden="false" customHeight="false" outlineLevel="0" collapsed="false">
      <c r="A156" s="23" t="n">
        <v>155</v>
      </c>
      <c r="B156" s="24" t="n">
        <v>5.27</v>
      </c>
      <c r="C156" s="25" t="n">
        <f aca="false">Условия!$B$8</f>
        <v>1800000</v>
      </c>
      <c r="D156" s="25" t="n">
        <f aca="false">B156*C156</f>
        <v>9486000</v>
      </c>
      <c r="E156" s="26" t="n">
        <f aca="false">(D156*(1+Условия!$B$13))*Условия!$A$13</f>
        <v>2181780</v>
      </c>
      <c r="F156" s="26" t="n">
        <f aca="false">((D156*(1+Условия!$B$13))-(D156*(1+Условия!$B$13))*Условия!$A$13)/12</f>
        <v>727260</v>
      </c>
      <c r="G156" s="26" t="n">
        <f aca="false">D156*(1+Условия!$B$13)</f>
        <v>10908900</v>
      </c>
      <c r="H156" s="26" t="n">
        <f aca="false">(D156*(1+Условия!$C$13))*Условия!$A$13</f>
        <v>2371500</v>
      </c>
      <c r="I156" s="26" t="n">
        <f aca="false">((D156*(1+Условия!$C$13))-(D156*(1+Условия!$C$13))*Условия!$A$13)/18</f>
        <v>527000</v>
      </c>
      <c r="J156" s="26" t="n">
        <f aca="false">D156*(1+Условия!$C$13)</f>
        <v>11857500</v>
      </c>
      <c r="K156" s="26" t="n">
        <f aca="false">(D156*(1+Условия!$D$13))*Условия!$A$13</f>
        <v>2561220</v>
      </c>
      <c r="L156" s="26" t="n">
        <f aca="false">((D156*(1+Условия!$D$13))-(D156*(1+Условия!$D$13))*Условия!$A$13)/24</f>
        <v>426870</v>
      </c>
      <c r="M156" s="26" t="n">
        <f aca="false">D156*(1+Условия!$D$13)</f>
        <v>12806100</v>
      </c>
      <c r="N156" s="26" t="n">
        <f aca="false">(D156*(1+Условия!$B$14))*Условия!$A$14</f>
        <v>3215754</v>
      </c>
      <c r="O156" s="26" t="n">
        <f aca="false">((D156*(1+Условия!$B$14))-(D156*(1+Условия!$B$14))*Условия!$A$14)/12</f>
        <v>625285.5</v>
      </c>
      <c r="P156" s="26" t="n">
        <f aca="false">D156*(1+Условия!$B$14)</f>
        <v>10719180</v>
      </c>
      <c r="Q156" s="26" t="n">
        <f aca="false">(D156*(1+Условия!$C$14))*Условия!$A$14</f>
        <v>3443418</v>
      </c>
      <c r="R156" s="26" t="n">
        <f aca="false">((D156*(1+Условия!$C$14))-(D156*(1+Условия!$C$14))*Условия!$A$14)/18</f>
        <v>446369</v>
      </c>
      <c r="S156" s="26" t="n">
        <f aca="false">D156*(1+Условия!$C$14)</f>
        <v>11478060</v>
      </c>
      <c r="T156" s="26" t="n">
        <f aca="false">(D156*(1+Условия!$D$14))*Условия!$A$14</f>
        <v>3671082</v>
      </c>
      <c r="U156" s="26" t="n">
        <f aca="false">((D156*(1+Условия!$D$14))-(D156*(1+Условия!$D$14))*Условия!$A$14)/24</f>
        <v>356910.75</v>
      </c>
      <c r="V156" s="26" t="n">
        <f aca="false">D156*(1+Условия!$D$14)</f>
        <v>12236940</v>
      </c>
      <c r="W156" s="26" t="n">
        <f aca="false">(D156*(1+Условия!$B$15))*Условия!$A$15</f>
        <v>5098725</v>
      </c>
      <c r="X156" s="26" t="n">
        <f aca="false">((D156*(1+Условия!$B$15))-(D156*(1+Условия!$B$15))*Условия!$A$15)/12</f>
        <v>424893.75</v>
      </c>
      <c r="Y156" s="26" t="n">
        <f aca="false">D156*(1+Условия!$B$15)</f>
        <v>10197450</v>
      </c>
      <c r="Z156" s="26" t="n">
        <f aca="false">(D156*(1+Условия!$C$15))*Условия!$A$15</f>
        <v>5454450</v>
      </c>
      <c r="AA156" s="26" t="n">
        <f aca="false">((D156*(1+Условия!$C$15))-(D156*(1+Условия!$C$15))*Условия!$A$15)/18</f>
        <v>303025</v>
      </c>
      <c r="AB156" s="26" t="n">
        <f aca="false">D156*(1+Условия!$C$15)</f>
        <v>10908900</v>
      </c>
      <c r="AC156" s="26" t="n">
        <f aca="false">(D156*(1+Условия!$D$15))*Условия!$A$15</f>
        <v>5810175</v>
      </c>
      <c r="AD156" s="26" t="n">
        <f aca="false">((D156*(1+Условия!$D$15))-(D156*(1+Условия!$D$15))*Условия!$A$15)/24</f>
        <v>242090.625</v>
      </c>
      <c r="AE156" s="26" t="n">
        <f aca="false">D156*(1+Условия!$D$15)</f>
        <v>11620350</v>
      </c>
    </row>
    <row r="157" customFormat="false" ht="15" hidden="false" customHeight="false" outlineLevel="0" collapsed="false">
      <c r="A157" s="23" t="n">
        <v>156</v>
      </c>
      <c r="B157" s="24" t="n">
        <v>5.34</v>
      </c>
      <c r="C157" s="25" t="n">
        <f aca="false">Условия!$B$8</f>
        <v>1800000</v>
      </c>
      <c r="D157" s="25" t="n">
        <f aca="false">B157*C157</f>
        <v>9612000</v>
      </c>
      <c r="E157" s="26" t="n">
        <f aca="false">(D157*(1+Условия!$B$13))*Условия!$A$13</f>
        <v>2210760</v>
      </c>
      <c r="F157" s="26" t="n">
        <f aca="false">((D157*(1+Условия!$B$13))-(D157*(1+Условия!$B$13))*Условия!$A$13)/12</f>
        <v>736920</v>
      </c>
      <c r="G157" s="26" t="n">
        <f aca="false">D157*(1+Условия!$B$13)</f>
        <v>11053800</v>
      </c>
      <c r="H157" s="26" t="n">
        <f aca="false">(D157*(1+Условия!$C$13))*Условия!$A$13</f>
        <v>2403000</v>
      </c>
      <c r="I157" s="26" t="n">
        <f aca="false">((D157*(1+Условия!$C$13))-(D157*(1+Условия!$C$13))*Условия!$A$13)/18</f>
        <v>534000</v>
      </c>
      <c r="J157" s="26" t="n">
        <f aca="false">D157*(1+Условия!$C$13)</f>
        <v>12015000</v>
      </c>
      <c r="K157" s="26" t="n">
        <f aca="false">(D157*(1+Условия!$D$13))*Условия!$A$13</f>
        <v>2595240</v>
      </c>
      <c r="L157" s="26" t="n">
        <f aca="false">((D157*(1+Условия!$D$13))-(D157*(1+Условия!$D$13))*Условия!$A$13)/24</f>
        <v>432540</v>
      </c>
      <c r="M157" s="26" t="n">
        <f aca="false">D157*(1+Условия!$D$13)</f>
        <v>12976200</v>
      </c>
      <c r="N157" s="26" t="n">
        <f aca="false">(D157*(1+Условия!$B$14))*Условия!$A$14</f>
        <v>3258468</v>
      </c>
      <c r="O157" s="26" t="n">
        <f aca="false">((D157*(1+Условия!$B$14))-(D157*(1+Условия!$B$14))*Условия!$A$14)/12</f>
        <v>633591</v>
      </c>
      <c r="P157" s="26" t="n">
        <f aca="false">D157*(1+Условия!$B$14)</f>
        <v>10861560</v>
      </c>
      <c r="Q157" s="26" t="n">
        <f aca="false">(D157*(1+Условия!$C$14))*Условия!$A$14</f>
        <v>3489156</v>
      </c>
      <c r="R157" s="26" t="n">
        <f aca="false">((D157*(1+Условия!$C$14))-(D157*(1+Условия!$C$14))*Условия!$A$14)/18</f>
        <v>452298</v>
      </c>
      <c r="S157" s="26" t="n">
        <f aca="false">D157*(1+Условия!$C$14)</f>
        <v>11630520</v>
      </c>
      <c r="T157" s="26" t="n">
        <f aca="false">(D157*(1+Условия!$D$14))*Условия!$A$14</f>
        <v>3719844</v>
      </c>
      <c r="U157" s="26" t="n">
        <f aca="false">((D157*(1+Условия!$D$14))-(D157*(1+Условия!$D$14))*Условия!$A$14)/24</f>
        <v>361651.5</v>
      </c>
      <c r="V157" s="26" t="n">
        <f aca="false">D157*(1+Условия!$D$14)</f>
        <v>12399480</v>
      </c>
      <c r="W157" s="26" t="n">
        <f aca="false">(D157*(1+Условия!$B$15))*Условия!$A$15</f>
        <v>5166450</v>
      </c>
      <c r="X157" s="26" t="n">
        <f aca="false">((D157*(1+Условия!$B$15))-(D157*(1+Условия!$B$15))*Условия!$A$15)/12</f>
        <v>430537.5</v>
      </c>
      <c r="Y157" s="26" t="n">
        <f aca="false">D157*(1+Условия!$B$15)</f>
        <v>10332900</v>
      </c>
      <c r="Z157" s="26" t="n">
        <f aca="false">(D157*(1+Условия!$C$15))*Условия!$A$15</f>
        <v>5526900</v>
      </c>
      <c r="AA157" s="26" t="n">
        <f aca="false">((D157*(1+Условия!$C$15))-(D157*(1+Условия!$C$15))*Условия!$A$15)/18</f>
        <v>307050</v>
      </c>
      <c r="AB157" s="26" t="n">
        <f aca="false">D157*(1+Условия!$C$15)</f>
        <v>11053800</v>
      </c>
      <c r="AC157" s="26" t="n">
        <f aca="false">(D157*(1+Условия!$D$15))*Условия!$A$15</f>
        <v>5887350</v>
      </c>
      <c r="AD157" s="26" t="n">
        <f aca="false">((D157*(1+Условия!$D$15))-(D157*(1+Условия!$D$15))*Условия!$A$15)/24</f>
        <v>245306.25</v>
      </c>
      <c r="AE157" s="26" t="n">
        <f aca="false">D157*(1+Условия!$D$15)</f>
        <v>11774700</v>
      </c>
    </row>
    <row r="158" customFormat="false" ht="15" hidden="false" customHeight="false" outlineLevel="0" collapsed="false">
      <c r="A158" s="27" t="s">
        <v>64</v>
      </c>
      <c r="B158" s="28" t="n">
        <f aca="false">SUM(B2:B157)</f>
        <v>777.84</v>
      </c>
      <c r="D158" s="29" t="n">
        <f aca="false">SUM(D2:D157)</f>
        <v>1400112000</v>
      </c>
      <c r="E158" s="29" t="n">
        <f aca="false">SUM(E2:E157)</f>
        <v>322025760</v>
      </c>
      <c r="F158" s="29" t="n">
        <f aca="false">SUM(F2:F157)</f>
        <v>107341920</v>
      </c>
      <c r="G158" s="29" t="n">
        <f aca="false">SUM(G2:G157)</f>
        <v>1610128800</v>
      </c>
      <c r="H158" s="29" t="n">
        <f aca="false">SUM(H2:H157)</f>
        <v>350028000</v>
      </c>
      <c r="I158" s="29" t="n">
        <f aca="false">SUM(I2:I157)</f>
        <v>77784000</v>
      </c>
      <c r="J158" s="29" t="n">
        <f aca="false">SUM(J2:J157)</f>
        <v>1750140000</v>
      </c>
      <c r="K158" s="29" t="n">
        <f aca="false">SUM(K2:K157)</f>
        <v>378030240</v>
      </c>
      <c r="L158" s="29" t="n">
        <f aca="false">SUM(L2:L157)</f>
        <v>63005040</v>
      </c>
      <c r="M158" s="29" t="n">
        <f aca="false">SUM(M2:M157)</f>
        <v>1890151200</v>
      </c>
      <c r="N158" s="29" t="n">
        <f aca="false">SUM(N2:N157)</f>
        <v>474637968</v>
      </c>
      <c r="O158" s="29" t="n">
        <f aca="false">SUM(O2:O157)</f>
        <v>92290716</v>
      </c>
      <c r="P158" s="29" t="n">
        <f aca="false">SUM(P2:P157)</f>
        <v>1582126560</v>
      </c>
      <c r="Q158" s="29" t="n">
        <f aca="false">SUM(Q2:Q157)</f>
        <v>508240656</v>
      </c>
      <c r="R158" s="29" t="n">
        <f aca="false">SUM(R2:R157)</f>
        <v>65883048</v>
      </c>
      <c r="S158" s="29" t="n">
        <f aca="false">SUM(S2:S157)</f>
        <v>1694135520</v>
      </c>
      <c r="T158" s="29" t="n">
        <f aca="false">SUM(T2:T157)</f>
        <v>541843344</v>
      </c>
      <c r="U158" s="29" t="n">
        <f aca="false">SUM(U2:U157)</f>
        <v>52679214</v>
      </c>
      <c r="V158" s="29" t="n">
        <f aca="false">SUM(V2:V157)</f>
        <v>1806144480</v>
      </c>
      <c r="W158" s="29" t="n">
        <f aca="false">SUM(W2:W157)</f>
        <v>752560200</v>
      </c>
      <c r="X158" s="29" t="n">
        <f aca="false">SUM(X2:X157)</f>
        <v>62713350</v>
      </c>
      <c r="Y158" s="29" t="n">
        <f aca="false">SUM(Y2:Y157)</f>
        <v>1505120400</v>
      </c>
      <c r="Z158" s="29" t="n">
        <f aca="false">SUM(Z2:Z157)</f>
        <v>805064400</v>
      </c>
      <c r="AA158" s="29" t="n">
        <f aca="false">SUM(AA2:AA157)</f>
        <v>44725800</v>
      </c>
      <c r="AB158" s="29" t="n">
        <f aca="false">SUM(AB2:AB157)</f>
        <v>1610128800</v>
      </c>
      <c r="AC158" s="29" t="n">
        <f aca="false">SUM(AC2:AC157)</f>
        <v>857568600</v>
      </c>
      <c r="AD158" s="29" t="n">
        <f aca="false">SUM(AD2:AD157)</f>
        <v>35732025</v>
      </c>
      <c r="AE158" s="29" t="n">
        <f aca="false">SUM(AE2:AE157)</f>
        <v>1715137200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LibreOffice/26.2.3.2$MacOSX_AARCH64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2026-09-02T09:19:51Z</dcterms:created>
  <dc:creator>openpyxl</dc:creator>
  <dc:description/>
  <dc:language>ru-RU</dc:language>
  <cp:lastModifiedBy/>
  <dcterms:modified xsi:type="dcterms:W3CDTF">2026-09-02T09:19:51Z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